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My Documents\Personal\YMCA Cricket\Club Records\General Historical Records\"/>
    </mc:Choice>
  </mc:AlternateContent>
  <bookViews>
    <workbookView xWindow="0" yWindow="0" windowWidth="7650" windowHeight="9165"/>
  </bookViews>
  <sheets>
    <sheet name="B&amp;D League 1973 - 2019" sheetId="1" r:id="rId1"/>
    <sheet name="Sheet1" sheetId="2" r:id="rId2"/>
    <sheet name="Sheet2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63" i="1" l="1"/>
  <c r="AH63" i="1"/>
  <c r="AI63" i="1"/>
  <c r="AJ63" i="1"/>
  <c r="AK63" i="1"/>
  <c r="AF63" i="1"/>
  <c r="AE63" i="1"/>
  <c r="AK62" i="1"/>
  <c r="AJ62" i="1"/>
  <c r="AI62" i="1"/>
  <c r="AF62" i="1"/>
  <c r="AE62" i="1"/>
  <c r="AK61" i="1"/>
  <c r="AJ61" i="1"/>
  <c r="AI61" i="1"/>
  <c r="AF61" i="1"/>
  <c r="AE61" i="1"/>
  <c r="CU55" i="1"/>
  <c r="CT55" i="1"/>
  <c r="CS55" i="1"/>
  <c r="CR55" i="1"/>
  <c r="CQ55" i="1"/>
  <c r="CO55" i="1"/>
  <c r="CN55" i="1"/>
  <c r="CK55" i="1"/>
  <c r="CG55" i="1"/>
  <c r="CF55" i="1"/>
  <c r="CA55" i="1"/>
  <c r="BZ55" i="1"/>
  <c r="BW55" i="1"/>
  <c r="BS55" i="1"/>
  <c r="BR55" i="1"/>
  <c r="BM55" i="1"/>
  <c r="BL55" i="1"/>
  <c r="BK55" i="1"/>
  <c r="BE55" i="1"/>
  <c r="BD55" i="1"/>
  <c r="AW55" i="1"/>
  <c r="AY55" i="1"/>
  <c r="AX55" i="1"/>
  <c r="AT55" i="1"/>
  <c r="AS55" i="1"/>
  <c r="CM47" i="1" l="1"/>
  <c r="BY47" i="1"/>
  <c r="BJ47" i="1"/>
  <c r="AP47" i="1"/>
  <c r="F47" i="1"/>
  <c r="F3" i="1"/>
  <c r="CL47" i="1"/>
  <c r="BX47" i="1"/>
  <c r="BX31" i="1"/>
  <c r="BY31" i="1" s="1"/>
  <c r="BI47" i="1"/>
  <c r="BI31" i="1"/>
  <c r="BJ31" i="1" s="1"/>
  <c r="AO47" i="1"/>
  <c r="AO31" i="1"/>
  <c r="AP31" i="1" s="1"/>
  <c r="E47" i="1" l="1"/>
  <c r="E31" i="1"/>
  <c r="F31" i="1" s="1"/>
  <c r="E3" i="1"/>
  <c r="D48" i="1" l="1"/>
  <c r="D49" i="1"/>
  <c r="D50" i="1"/>
  <c r="D51" i="1"/>
  <c r="D52" i="1"/>
  <c r="D47" i="1"/>
  <c r="D32" i="1"/>
  <c r="D33" i="1"/>
  <c r="D34" i="1"/>
  <c r="D35" i="1"/>
  <c r="D36" i="1"/>
  <c r="D37" i="1"/>
  <c r="D38" i="1"/>
  <c r="D39" i="1"/>
  <c r="D40" i="1"/>
  <c r="D41" i="1"/>
  <c r="D42" i="1"/>
  <c r="D43" i="1"/>
  <c r="D31" i="1"/>
  <c r="D4" i="1"/>
  <c r="E4" i="1" s="1"/>
  <c r="F4" i="1" s="1"/>
  <c r="D5" i="1"/>
  <c r="E5" i="1" s="1"/>
  <c r="F5" i="1" s="1"/>
  <c r="D6" i="1"/>
  <c r="E6" i="1" s="1"/>
  <c r="F6" i="1" s="1"/>
  <c r="D7" i="1"/>
  <c r="E7" i="1" s="1"/>
  <c r="F7" i="1" s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" i="1"/>
  <c r="BX33" i="1" l="1"/>
  <c r="BY33" i="1" s="1"/>
  <c r="AO33" i="1"/>
  <c r="AP33" i="1" s="1"/>
  <c r="BI33" i="1"/>
  <c r="BJ33" i="1" s="1"/>
  <c r="E33" i="1"/>
  <c r="F33" i="1" s="1"/>
  <c r="BX41" i="1"/>
  <c r="BY41" i="1" s="1"/>
  <c r="AO41" i="1"/>
  <c r="AP41" i="1" s="1"/>
  <c r="CL41" i="1"/>
  <c r="CM41" i="1" s="1"/>
  <c r="BI41" i="1"/>
  <c r="BJ41" i="1" s="1"/>
  <c r="E41" i="1"/>
  <c r="F41" i="1" s="1"/>
  <c r="BI20" i="1"/>
  <c r="BJ20" i="1" s="1"/>
  <c r="AO20" i="1"/>
  <c r="AP20" i="1" s="1"/>
  <c r="E20" i="1"/>
  <c r="F20" i="1" s="1"/>
  <c r="BI24" i="1"/>
  <c r="BJ24" i="1" s="1"/>
  <c r="AO24" i="1"/>
  <c r="AP24" i="1" s="1"/>
  <c r="E24" i="1"/>
  <c r="F24" i="1" s="1"/>
  <c r="AO8" i="1"/>
  <c r="AP8" i="1" s="1"/>
  <c r="E8" i="1"/>
  <c r="F8" i="1" s="1"/>
  <c r="BI23" i="1"/>
  <c r="BJ23" i="1" s="1"/>
  <c r="AO23" i="1"/>
  <c r="AP23" i="1" s="1"/>
  <c r="E23" i="1"/>
  <c r="F23" i="1" s="1"/>
  <c r="BI15" i="1"/>
  <c r="BJ15" i="1" s="1"/>
  <c r="AO15" i="1"/>
  <c r="AP15" i="1" s="1"/>
  <c r="E15" i="1"/>
  <c r="F15" i="1" s="1"/>
  <c r="CL40" i="1"/>
  <c r="CM40" i="1" s="1"/>
  <c r="BI40" i="1"/>
  <c r="BJ40" i="1" s="1"/>
  <c r="BX40" i="1"/>
  <c r="BY40" i="1" s="1"/>
  <c r="AO40" i="1"/>
  <c r="AP40" i="1" s="1"/>
  <c r="E40" i="1"/>
  <c r="F40" i="1" s="1"/>
  <c r="BI32" i="1"/>
  <c r="BJ32" i="1" s="1"/>
  <c r="BX32" i="1"/>
  <c r="BY32" i="1" s="1"/>
  <c r="AO32" i="1"/>
  <c r="AP32" i="1" s="1"/>
  <c r="E32" i="1"/>
  <c r="F32" i="1" s="1"/>
  <c r="BI22" i="1"/>
  <c r="BJ22" i="1" s="1"/>
  <c r="AO22" i="1"/>
  <c r="AP22" i="1" s="1"/>
  <c r="E22" i="1"/>
  <c r="F22" i="1" s="1"/>
  <c r="BI39" i="1"/>
  <c r="BJ39" i="1" s="1"/>
  <c r="BX39" i="1"/>
  <c r="BY39" i="1" s="1"/>
  <c r="AO39" i="1"/>
  <c r="AP39" i="1" s="1"/>
  <c r="CL39" i="1"/>
  <c r="CM39" i="1" s="1"/>
  <c r="E39" i="1"/>
  <c r="F39" i="1" s="1"/>
  <c r="BI21" i="1"/>
  <c r="BJ21" i="1" s="1"/>
  <c r="AO21" i="1"/>
  <c r="AP21" i="1" s="1"/>
  <c r="E21" i="1"/>
  <c r="F21" i="1" s="1"/>
  <c r="AO13" i="1"/>
  <c r="AP13" i="1" s="1"/>
  <c r="BI13" i="1"/>
  <c r="BJ13" i="1" s="1"/>
  <c r="E13" i="1"/>
  <c r="F13" i="1" s="1"/>
  <c r="BI38" i="1"/>
  <c r="BJ38" i="1" s="1"/>
  <c r="AO38" i="1"/>
  <c r="AP38" i="1" s="1"/>
  <c r="BX38" i="1"/>
  <c r="BY38" i="1" s="1"/>
  <c r="E38" i="1"/>
  <c r="F38" i="1" s="1"/>
  <c r="BI28" i="1"/>
  <c r="BJ28" i="1" s="1"/>
  <c r="AO28" i="1"/>
  <c r="AP28" i="1" s="1"/>
  <c r="E28" i="1"/>
  <c r="F28" i="1" s="1"/>
  <c r="BI37" i="1"/>
  <c r="BJ37" i="1" s="1"/>
  <c r="BX37" i="1"/>
  <c r="BY37" i="1" s="1"/>
  <c r="AO37" i="1"/>
  <c r="AP37" i="1" s="1"/>
  <c r="E37" i="1"/>
  <c r="F37" i="1" s="1"/>
  <c r="AO11" i="1"/>
  <c r="AP11" i="1" s="1"/>
  <c r="E11" i="1"/>
  <c r="F11" i="1" s="1"/>
  <c r="BX36" i="1"/>
  <c r="BY36" i="1" s="1"/>
  <c r="AO36" i="1"/>
  <c r="AP36" i="1" s="1"/>
  <c r="BI36" i="1"/>
  <c r="BJ36" i="1" s="1"/>
  <c r="E36" i="1"/>
  <c r="F36" i="1" s="1"/>
  <c r="BX50" i="1"/>
  <c r="BY50" i="1" s="1"/>
  <c r="AO50" i="1"/>
  <c r="AP50" i="1" s="1"/>
  <c r="BI50" i="1"/>
  <c r="BJ50" i="1" s="1"/>
  <c r="CL50" i="1"/>
  <c r="CM50" i="1" s="1"/>
  <c r="E50" i="1"/>
  <c r="F50" i="1" s="1"/>
  <c r="BI52" i="1"/>
  <c r="BJ52" i="1" s="1"/>
  <c r="CL52" i="1"/>
  <c r="CM52" i="1" s="1"/>
  <c r="AO52" i="1"/>
  <c r="AP52" i="1" s="1"/>
  <c r="BX52" i="1"/>
  <c r="BY52" i="1" s="1"/>
  <c r="E52" i="1"/>
  <c r="F52" i="1" s="1"/>
  <c r="BI12" i="1"/>
  <c r="BJ12" i="1" s="1"/>
  <c r="AO12" i="1"/>
  <c r="AP12" i="1" s="1"/>
  <c r="E12" i="1"/>
  <c r="F12" i="1" s="1"/>
  <c r="CL51" i="1"/>
  <c r="CM51" i="1" s="1"/>
  <c r="BX51" i="1"/>
  <c r="BY51" i="1" s="1"/>
  <c r="AO51" i="1"/>
  <c r="AP51" i="1" s="1"/>
  <c r="BI51" i="1"/>
  <c r="BJ51" i="1" s="1"/>
  <c r="E51" i="1"/>
  <c r="F51" i="1" s="1"/>
  <c r="AO10" i="1"/>
  <c r="AP10" i="1" s="1"/>
  <c r="E10" i="1"/>
  <c r="F10" i="1" s="1"/>
  <c r="BX35" i="1"/>
  <c r="BY35" i="1" s="1"/>
  <c r="AO35" i="1"/>
  <c r="AP35" i="1" s="1"/>
  <c r="BI35" i="1"/>
  <c r="BJ35" i="1" s="1"/>
  <c r="E35" i="1"/>
  <c r="F35" i="1" s="1"/>
  <c r="BX49" i="1"/>
  <c r="BY49" i="1" s="1"/>
  <c r="BI49" i="1"/>
  <c r="BJ49" i="1" s="1"/>
  <c r="AO49" i="1"/>
  <c r="AP49" i="1" s="1"/>
  <c r="CL49" i="1"/>
  <c r="CM49" i="1" s="1"/>
  <c r="E49" i="1"/>
  <c r="F49" i="1" s="1"/>
  <c r="BI16" i="1"/>
  <c r="BJ16" i="1" s="1"/>
  <c r="AO16" i="1"/>
  <c r="AP16" i="1" s="1"/>
  <c r="E16" i="1"/>
  <c r="F16" i="1" s="1"/>
  <c r="AO30" i="1"/>
  <c r="AP30" i="1" s="1"/>
  <c r="BX30" i="1"/>
  <c r="BY30" i="1" s="1"/>
  <c r="BI30" i="1"/>
  <c r="BJ30" i="1" s="1"/>
  <c r="E30" i="1"/>
  <c r="F30" i="1" s="1"/>
  <c r="AO14" i="1"/>
  <c r="AP14" i="1" s="1"/>
  <c r="BI14" i="1"/>
  <c r="BJ14" i="1" s="1"/>
  <c r="E14" i="1"/>
  <c r="F14" i="1" s="1"/>
  <c r="BI29" i="1"/>
  <c r="BJ29" i="1" s="1"/>
  <c r="AO29" i="1"/>
  <c r="AP29" i="1" s="1"/>
  <c r="E29" i="1"/>
  <c r="F29" i="1" s="1"/>
  <c r="AO27" i="1"/>
  <c r="AP27" i="1" s="1"/>
  <c r="BI27" i="1"/>
  <c r="BJ27" i="1" s="1"/>
  <c r="E27" i="1"/>
  <c r="F27" i="1" s="1"/>
  <c r="AO19" i="1"/>
  <c r="AP19" i="1" s="1"/>
  <c r="BI19" i="1"/>
  <c r="BJ19" i="1" s="1"/>
  <c r="E19" i="1"/>
  <c r="F19" i="1" s="1"/>
  <c r="AO26" i="1"/>
  <c r="AP26" i="1" s="1"/>
  <c r="BI26" i="1"/>
  <c r="BJ26" i="1" s="1"/>
  <c r="E26" i="1"/>
  <c r="F26" i="1" s="1"/>
  <c r="AO18" i="1"/>
  <c r="AP18" i="1" s="1"/>
  <c r="BI18" i="1"/>
  <c r="BJ18" i="1" s="1"/>
  <c r="E18" i="1"/>
  <c r="F18" i="1" s="1"/>
  <c r="AO43" i="1"/>
  <c r="AP43" i="1" s="1"/>
  <c r="BX43" i="1"/>
  <c r="BY43" i="1" s="1"/>
  <c r="CL43" i="1"/>
  <c r="CM43" i="1" s="1"/>
  <c r="BI43" i="1"/>
  <c r="BJ43" i="1" s="1"/>
  <c r="E43" i="1"/>
  <c r="F43" i="1" s="1"/>
  <c r="AO25" i="1"/>
  <c r="AP25" i="1" s="1"/>
  <c r="BI25" i="1"/>
  <c r="BJ25" i="1" s="1"/>
  <c r="E25" i="1"/>
  <c r="F25" i="1" s="1"/>
  <c r="AO17" i="1"/>
  <c r="AP17" i="1" s="1"/>
  <c r="BI17" i="1"/>
  <c r="BJ17" i="1" s="1"/>
  <c r="E17" i="1"/>
  <c r="F17" i="1" s="1"/>
  <c r="AO9" i="1"/>
  <c r="AP9" i="1" s="1"/>
  <c r="E9" i="1"/>
  <c r="F9" i="1" s="1"/>
  <c r="BI42" i="1"/>
  <c r="BJ42" i="1" s="1"/>
  <c r="BX42" i="1"/>
  <c r="BY42" i="1" s="1"/>
  <c r="AO42" i="1"/>
  <c r="AP42" i="1" s="1"/>
  <c r="CL42" i="1"/>
  <c r="CM42" i="1" s="1"/>
  <c r="E42" i="1"/>
  <c r="F42" i="1" s="1"/>
  <c r="BX34" i="1"/>
  <c r="BY34" i="1" s="1"/>
  <c r="AO34" i="1"/>
  <c r="AP34" i="1" s="1"/>
  <c r="BI34" i="1"/>
  <c r="BJ34" i="1" s="1"/>
  <c r="E34" i="1"/>
  <c r="F34" i="1" s="1"/>
  <c r="BX48" i="1"/>
  <c r="BY48" i="1" s="1"/>
  <c r="CL48" i="1"/>
  <c r="CM48" i="1" s="1"/>
  <c r="BI48" i="1"/>
  <c r="BJ48" i="1" s="1"/>
  <c r="AO48" i="1"/>
  <c r="AP48" i="1" s="1"/>
  <c r="E48" i="1"/>
  <c r="F48" i="1" s="1"/>
  <c r="AH61" i="1"/>
  <c r="AG61" i="1"/>
  <c r="CG58" i="1"/>
  <c r="CK58" i="1"/>
  <c r="CN58" i="1"/>
  <c r="CO58" i="1"/>
  <c r="CF58" i="1"/>
  <c r="BS58" i="1"/>
  <c r="BW58" i="1"/>
  <c r="BR58" i="1"/>
  <c r="BF58" i="1"/>
  <c r="BG58" i="1"/>
  <c r="BK58" i="1"/>
  <c r="BL58" i="1"/>
  <c r="BM58" i="1"/>
  <c r="BE58" i="1"/>
  <c r="BD58" i="1"/>
  <c r="BG55" i="1"/>
  <c r="BF55" i="1"/>
  <c r="AT58" i="1"/>
  <c r="AU58" i="1"/>
  <c r="AV58" i="1"/>
  <c r="AW58" i="1"/>
  <c r="AX58" i="1"/>
  <c r="AY58" i="1"/>
  <c r="AS58" i="1"/>
  <c r="AY56" i="1"/>
  <c r="AX56" i="1"/>
  <c r="AV55" i="1"/>
  <c r="AU55" i="1"/>
  <c r="AT56" i="1"/>
  <c r="AS56" i="1"/>
  <c r="AK58" i="1"/>
  <c r="AJ58" i="1"/>
  <c r="AI58" i="1"/>
  <c r="AH58" i="1"/>
  <c r="AG58" i="1"/>
  <c r="AK55" i="1"/>
  <c r="AJ56" i="1"/>
  <c r="AJ55" i="1"/>
  <c r="AI55" i="1"/>
  <c r="AH55" i="1"/>
  <c r="AG55" i="1"/>
  <c r="AF58" i="1"/>
  <c r="AE58" i="1"/>
  <c r="AE55" i="1"/>
  <c r="AF55" i="1"/>
  <c r="BZ58" i="1" l="1"/>
  <c r="CA58" i="1"/>
</calcChain>
</file>

<file path=xl/comments1.xml><?xml version="1.0" encoding="utf-8"?>
<comments xmlns="http://schemas.openxmlformats.org/spreadsheetml/2006/main">
  <authors>
    <author>Jamie Woodworth</author>
  </authors>
  <commentList>
    <comment ref="T7" authorId="0" shapeId="0">
      <text>
        <r>
          <rPr>
            <b/>
            <sz val="9"/>
            <color indexed="81"/>
            <rFont val="Tahoma"/>
            <charset val="1"/>
          </rPr>
          <t>Jamie Woodworth:</t>
        </r>
        <r>
          <rPr>
            <sz val="9"/>
            <color indexed="81"/>
            <rFont val="Tahoma"/>
            <charset val="1"/>
          </rPr>
          <t xml:space="preserve">
Shaun and Jamie's Best Guess!</t>
        </r>
      </text>
    </comment>
    <comment ref="A8" authorId="0" shapeId="0">
      <text>
        <r>
          <rPr>
            <b/>
            <sz val="9"/>
            <color indexed="81"/>
            <rFont val="Tahoma"/>
            <family val="2"/>
          </rPr>
          <t>Jamie Woodworth:</t>
        </r>
        <r>
          <rPr>
            <sz val="9"/>
            <color indexed="81"/>
            <rFont val="Tahoma"/>
            <family val="2"/>
          </rPr>
          <t xml:space="preserve">
In 1978, the divisions were renamed so that Div 1 became the Senior Division and Div 2 became Div 1 and so on.</t>
        </r>
      </text>
    </comment>
    <comment ref="M19" authorId="0" shapeId="0">
      <text>
        <r>
          <rPr>
            <b/>
            <sz val="9"/>
            <color indexed="81"/>
            <rFont val="Tahoma"/>
            <charset val="1"/>
          </rPr>
          <t>Jamie Woodworth:</t>
        </r>
        <r>
          <rPr>
            <sz val="9"/>
            <color indexed="81"/>
            <rFont val="Tahoma"/>
            <charset val="1"/>
          </rPr>
          <t xml:space="preserve">
Senior 1</t>
        </r>
      </text>
    </comment>
    <comment ref="N19" authorId="0" shapeId="0">
      <text>
        <r>
          <rPr>
            <b/>
            <sz val="9"/>
            <color indexed="81"/>
            <rFont val="Tahoma"/>
            <charset val="1"/>
          </rPr>
          <t>Jamie Woodworth:</t>
        </r>
        <r>
          <rPr>
            <sz val="9"/>
            <color indexed="81"/>
            <rFont val="Tahoma"/>
            <charset val="1"/>
          </rPr>
          <t xml:space="preserve">
Senior 2</t>
        </r>
      </text>
    </comment>
    <comment ref="O19" authorId="0" shapeId="0">
      <text>
        <r>
          <rPr>
            <b/>
            <sz val="9"/>
            <color indexed="81"/>
            <rFont val="Tahoma"/>
            <family val="2"/>
          </rPr>
          <t>Jamie Woodworth:</t>
        </r>
        <r>
          <rPr>
            <sz val="9"/>
            <color indexed="81"/>
            <rFont val="Tahoma"/>
            <family val="2"/>
          </rPr>
          <t xml:space="preserve">
Division 1</t>
        </r>
      </text>
    </comment>
    <comment ref="R25" authorId="0" shapeId="0">
      <text>
        <r>
          <rPr>
            <b/>
            <sz val="9"/>
            <color indexed="81"/>
            <rFont val="Tahoma"/>
            <family val="2"/>
          </rPr>
          <t>Jamie Woodworth:</t>
        </r>
        <r>
          <rPr>
            <sz val="9"/>
            <color indexed="81"/>
            <rFont val="Tahoma"/>
            <family val="2"/>
          </rPr>
          <t xml:space="preserve">
There were 8 2nd XI teams put in this division from the 5th division of 2nd XI teams in 1994.</t>
        </r>
      </text>
    </comment>
    <comment ref="R26" authorId="0" shapeId="0">
      <text>
        <r>
          <rPr>
            <b/>
            <sz val="9"/>
            <color indexed="81"/>
            <rFont val="Tahoma"/>
            <family val="2"/>
          </rPr>
          <t>Jamie Woodworth:</t>
        </r>
        <r>
          <rPr>
            <sz val="9"/>
            <color indexed="81"/>
            <rFont val="Tahoma"/>
            <family val="2"/>
          </rPr>
          <t xml:space="preserve">
Included 7 x 2nd XI teams</t>
        </r>
      </text>
    </comment>
    <comment ref="R27" authorId="0" shapeId="0">
      <text>
        <r>
          <rPr>
            <b/>
            <sz val="9"/>
            <color indexed="81"/>
            <rFont val="Tahoma"/>
            <family val="2"/>
          </rPr>
          <t>Jamie Woodworth:</t>
        </r>
        <r>
          <rPr>
            <sz val="9"/>
            <color indexed="81"/>
            <rFont val="Tahoma"/>
            <family val="2"/>
          </rPr>
          <t xml:space="preserve">
included 4 x 2nd XI sides</t>
        </r>
      </text>
    </comment>
    <comment ref="BT30" authorId="0" shapeId="0">
      <text>
        <r>
          <rPr>
            <b/>
            <sz val="9"/>
            <color indexed="81"/>
            <rFont val="Tahoma"/>
            <family val="2"/>
          </rPr>
          <t>Jamie Woodworth:</t>
        </r>
        <r>
          <rPr>
            <sz val="9"/>
            <color indexed="81"/>
            <rFont val="Tahoma"/>
            <family val="2"/>
          </rPr>
          <t xml:space="preserve">
entered into 3rd teams div 3</t>
        </r>
      </text>
    </comment>
    <comment ref="O31" authorId="0" shapeId="0">
      <text>
        <r>
          <rPr>
            <b/>
            <sz val="9"/>
            <color indexed="81"/>
            <rFont val="Tahoma"/>
            <family val="2"/>
          </rPr>
          <t>Jamie Woodworth:</t>
        </r>
        <r>
          <rPr>
            <sz val="9"/>
            <color indexed="81"/>
            <rFont val="Tahoma"/>
            <family val="2"/>
          </rPr>
          <t xml:space="preserve">
Now called Division 2</t>
        </r>
      </text>
    </comment>
    <comment ref="AI37" authorId="0" shapeId="0">
      <text>
        <r>
          <rPr>
            <b/>
            <sz val="9"/>
            <color indexed="81"/>
            <rFont val="Tahoma"/>
            <charset val="1"/>
          </rPr>
          <t>Jamie Woodworth:</t>
        </r>
        <r>
          <rPr>
            <sz val="9"/>
            <color indexed="81"/>
            <rFont val="Tahoma"/>
            <charset val="1"/>
          </rPr>
          <t xml:space="preserve">
Contains the 3rd XI</t>
        </r>
      </text>
    </comment>
    <comment ref="BK37" authorId="0" shapeId="0">
      <text>
        <r>
          <rPr>
            <b/>
            <sz val="9"/>
            <color indexed="81"/>
            <rFont val="Tahoma"/>
            <charset val="1"/>
          </rPr>
          <t>Jamie Woodworth:</t>
        </r>
        <r>
          <rPr>
            <sz val="9"/>
            <color indexed="81"/>
            <rFont val="Tahoma"/>
            <charset val="1"/>
          </rPr>
          <t xml:space="preserve">
Put inot Div 3 of 2nd XI leagues</t>
        </r>
      </text>
    </comment>
    <comment ref="AI38" authorId="0" shapeId="0">
      <text>
        <r>
          <rPr>
            <b/>
            <sz val="9"/>
            <color indexed="81"/>
            <rFont val="Tahoma"/>
            <charset val="1"/>
          </rPr>
          <t>Jamie Woodworth:</t>
        </r>
        <r>
          <rPr>
            <sz val="9"/>
            <color indexed="81"/>
            <rFont val="Tahoma"/>
            <charset val="1"/>
          </rPr>
          <t xml:space="preserve">
contains 3rd team</t>
        </r>
      </text>
    </comment>
    <comment ref="BK38" authorId="0" shapeId="0">
      <text>
        <r>
          <rPr>
            <b/>
            <sz val="9"/>
            <color indexed="81"/>
            <rFont val="Tahoma"/>
            <charset val="1"/>
          </rPr>
          <t>Jamie Woodworth:</t>
        </r>
        <r>
          <rPr>
            <sz val="9"/>
            <color indexed="81"/>
            <rFont val="Tahoma"/>
            <charset val="1"/>
          </rPr>
          <t xml:space="preserve">
in 2nds division 3</t>
        </r>
      </text>
    </comment>
    <comment ref="AI39" authorId="0" shapeId="0">
      <text>
        <r>
          <rPr>
            <b/>
            <sz val="9"/>
            <color indexed="81"/>
            <rFont val="Tahoma"/>
            <charset val="1"/>
          </rPr>
          <t>Jamie Woodworth:</t>
        </r>
        <r>
          <rPr>
            <sz val="9"/>
            <color indexed="81"/>
            <rFont val="Tahoma"/>
            <charset val="1"/>
          </rPr>
          <t xml:space="preserve">
Contains the 3rd XI</t>
        </r>
      </text>
    </comment>
    <comment ref="BE39" authorId="0" shapeId="0">
      <text>
        <r>
          <rPr>
            <b/>
            <sz val="9"/>
            <color indexed="81"/>
            <rFont val="Tahoma"/>
            <family val="2"/>
          </rPr>
          <t>Jamie Woodworth:</t>
        </r>
        <r>
          <rPr>
            <sz val="9"/>
            <color indexed="81"/>
            <rFont val="Tahoma"/>
            <family val="2"/>
          </rPr>
          <t xml:space="preserve">
Contains 5th XI</t>
        </r>
      </text>
    </comment>
    <comment ref="BK39" authorId="0" shapeId="0">
      <text>
        <r>
          <rPr>
            <b/>
            <sz val="9"/>
            <color indexed="81"/>
            <rFont val="Tahoma"/>
            <charset val="1"/>
          </rPr>
          <t>Jamie Woodworth:</t>
        </r>
        <r>
          <rPr>
            <sz val="9"/>
            <color indexed="81"/>
            <rFont val="Tahoma"/>
            <charset val="1"/>
          </rPr>
          <t xml:space="preserve">
in 2nds div 3</t>
        </r>
      </text>
    </comment>
    <comment ref="AI40" authorId="0" shapeId="0">
      <text>
        <r>
          <rPr>
            <b/>
            <sz val="9"/>
            <color indexed="81"/>
            <rFont val="Tahoma"/>
            <family val="2"/>
          </rPr>
          <t>Jamie Woodworth:</t>
        </r>
        <r>
          <rPr>
            <sz val="9"/>
            <color indexed="81"/>
            <rFont val="Tahoma"/>
            <family val="2"/>
          </rPr>
          <t xml:space="preserve">
contains 3rd XI</t>
        </r>
      </text>
    </comment>
    <comment ref="AJ40" authorId="0" shapeId="0">
      <text>
        <r>
          <rPr>
            <b/>
            <sz val="9"/>
            <color indexed="81"/>
            <rFont val="Tahoma"/>
            <family val="2"/>
          </rPr>
          <t>Jamie Woodworth:</t>
        </r>
        <r>
          <rPr>
            <sz val="9"/>
            <color indexed="81"/>
            <rFont val="Tahoma"/>
            <family val="2"/>
          </rPr>
          <t xml:space="preserve">
contains 4th XI</t>
        </r>
      </text>
    </comment>
    <comment ref="BE40" authorId="0" shapeId="0">
      <text>
        <r>
          <rPr>
            <b/>
            <sz val="9"/>
            <color indexed="81"/>
            <rFont val="Tahoma"/>
            <family val="2"/>
          </rPr>
          <t>Jamie Woodworth:</t>
        </r>
        <r>
          <rPr>
            <sz val="9"/>
            <color indexed="81"/>
            <rFont val="Tahoma"/>
            <family val="2"/>
          </rPr>
          <t xml:space="preserve">
contains 5th XI</t>
        </r>
      </text>
    </comment>
    <comment ref="AH41" authorId="0" shapeId="0">
      <text>
        <r>
          <rPr>
            <b/>
            <sz val="9"/>
            <color indexed="81"/>
            <rFont val="Tahoma"/>
            <family val="2"/>
          </rPr>
          <t>Jamie Woodworth:</t>
        </r>
        <r>
          <rPr>
            <sz val="9"/>
            <color indexed="81"/>
            <rFont val="Tahoma"/>
            <family val="2"/>
          </rPr>
          <t xml:space="preserve">
contains 3rd xi</t>
        </r>
      </text>
    </comment>
    <comment ref="AI41" authorId="0" shapeId="0">
      <text>
        <r>
          <rPr>
            <b/>
            <sz val="9"/>
            <color indexed="81"/>
            <rFont val="Tahoma"/>
            <family val="2"/>
          </rPr>
          <t>Jamie Woodworth:</t>
        </r>
        <r>
          <rPr>
            <sz val="9"/>
            <color indexed="81"/>
            <rFont val="Tahoma"/>
            <family val="2"/>
          </rPr>
          <t xml:space="preserve">
contains 4th xi</t>
        </r>
      </text>
    </comment>
    <comment ref="BD41" authorId="0" shapeId="0">
      <text>
        <r>
          <rPr>
            <b/>
            <sz val="9"/>
            <color indexed="81"/>
            <rFont val="Tahoma"/>
            <family val="2"/>
          </rPr>
          <t>Jamie Woodworth:</t>
        </r>
        <r>
          <rPr>
            <sz val="9"/>
            <color indexed="81"/>
            <rFont val="Tahoma"/>
            <family val="2"/>
          </rPr>
          <t xml:space="preserve">
contains 5th XI</t>
        </r>
      </text>
    </comment>
    <comment ref="AG42" authorId="0" shapeId="0">
      <text>
        <r>
          <rPr>
            <b/>
            <sz val="9"/>
            <color indexed="81"/>
            <rFont val="Tahoma"/>
            <charset val="1"/>
          </rPr>
          <t>Jamie Woodworth:</t>
        </r>
        <r>
          <rPr>
            <sz val="9"/>
            <color indexed="81"/>
            <rFont val="Tahoma"/>
            <charset val="1"/>
          </rPr>
          <t xml:space="preserve">
contains 3rd XI</t>
        </r>
      </text>
    </comment>
    <comment ref="AJ42" authorId="0" shapeId="0">
      <text>
        <r>
          <rPr>
            <b/>
            <sz val="9"/>
            <color indexed="81"/>
            <rFont val="Tahoma"/>
            <charset val="1"/>
          </rPr>
          <t>Jamie Woodworth:</t>
        </r>
        <r>
          <rPr>
            <sz val="9"/>
            <color indexed="81"/>
            <rFont val="Tahoma"/>
            <charset val="1"/>
          </rPr>
          <t xml:space="preserve">
contains 4th XI</t>
        </r>
      </text>
    </comment>
    <comment ref="BD42" authorId="0" shapeId="0">
      <text>
        <r>
          <rPr>
            <b/>
            <sz val="9"/>
            <color indexed="81"/>
            <rFont val="Tahoma"/>
            <charset val="1"/>
          </rPr>
          <t>Jamie Woodworth:</t>
        </r>
        <r>
          <rPr>
            <sz val="9"/>
            <color indexed="81"/>
            <rFont val="Tahoma"/>
            <charset val="1"/>
          </rPr>
          <t xml:space="preserve">
contains 5th XI</t>
        </r>
      </text>
    </comment>
    <comment ref="AG43" authorId="0" shapeId="0">
      <text>
        <r>
          <rPr>
            <b/>
            <sz val="9"/>
            <color indexed="81"/>
            <rFont val="Tahoma"/>
            <charset val="1"/>
          </rPr>
          <t>Jamie Woodworth:</t>
        </r>
        <r>
          <rPr>
            <sz val="9"/>
            <color indexed="81"/>
            <rFont val="Tahoma"/>
            <charset val="1"/>
          </rPr>
          <t xml:space="preserve">
contains 3rd XI</t>
        </r>
      </text>
    </comment>
    <comment ref="AJ43" authorId="0" shapeId="0">
      <text>
        <r>
          <rPr>
            <b/>
            <sz val="9"/>
            <color indexed="81"/>
            <rFont val="Tahoma"/>
            <charset val="1"/>
          </rPr>
          <t>Jamie Woodworth:</t>
        </r>
        <r>
          <rPr>
            <sz val="9"/>
            <color indexed="81"/>
            <rFont val="Tahoma"/>
            <charset val="1"/>
          </rPr>
          <t xml:space="preserve">
contains 4th XI</t>
        </r>
      </text>
    </comment>
    <comment ref="BD43" authorId="0" shapeId="0">
      <text>
        <r>
          <rPr>
            <b/>
            <sz val="9"/>
            <color indexed="81"/>
            <rFont val="Tahoma"/>
            <charset val="1"/>
          </rPr>
          <t>Jamie Woodworth:</t>
        </r>
        <r>
          <rPr>
            <sz val="9"/>
            <color indexed="81"/>
            <rFont val="Tahoma"/>
            <charset val="1"/>
          </rPr>
          <t xml:space="preserve">
contains 5th XI</t>
        </r>
      </text>
    </comment>
    <comment ref="X51" authorId="0" shapeId="0">
      <text>
        <r>
          <rPr>
            <b/>
            <sz val="9"/>
            <color indexed="81"/>
            <rFont val="Tahoma"/>
            <family val="2"/>
          </rPr>
          <t>Jamie Woodworth:</t>
        </r>
        <r>
          <rPr>
            <sz val="9"/>
            <color indexed="81"/>
            <rFont val="Tahoma"/>
            <family val="2"/>
          </rPr>
          <t xml:space="preserve">
div 15A</t>
        </r>
      </text>
    </comment>
    <comment ref="Y51" authorId="0" shapeId="0">
      <text>
        <r>
          <rPr>
            <b/>
            <sz val="9"/>
            <color indexed="81"/>
            <rFont val="Tahoma"/>
            <family val="2"/>
          </rPr>
          <t>Jamie Woodworth:</t>
        </r>
        <r>
          <rPr>
            <sz val="9"/>
            <color indexed="81"/>
            <rFont val="Tahoma"/>
            <family val="2"/>
          </rPr>
          <t xml:space="preserve">
div 15b</t>
        </r>
      </text>
    </comment>
  </commentList>
</comments>
</file>

<file path=xl/comments2.xml><?xml version="1.0" encoding="utf-8"?>
<comments xmlns="http://schemas.openxmlformats.org/spreadsheetml/2006/main">
  <authors>
    <author>Jamie Woodworth</author>
  </authors>
  <commentList>
    <comment ref="Q17" authorId="0" shapeId="0">
      <text>
        <r>
          <rPr>
            <b/>
            <sz val="9"/>
            <color indexed="81"/>
            <rFont val="Tahoma"/>
            <family val="2"/>
          </rPr>
          <t>Jamie Woodworth:</t>
        </r>
        <r>
          <rPr>
            <sz val="9"/>
            <color indexed="81"/>
            <rFont val="Tahoma"/>
            <family val="2"/>
          </rPr>
          <t xml:space="preserve">
Finished 9th</t>
        </r>
      </text>
    </comment>
    <comment ref="AB17" authorId="0" shapeId="0">
      <text>
        <r>
          <rPr>
            <b/>
            <sz val="9"/>
            <color indexed="81"/>
            <rFont val="Tahoma"/>
            <family val="2"/>
          </rPr>
          <t>Jamie Woodworth:</t>
        </r>
        <r>
          <rPr>
            <sz val="9"/>
            <color indexed="81"/>
            <rFont val="Tahoma"/>
            <family val="2"/>
          </rPr>
          <t xml:space="preserve">
Finished 6th</t>
        </r>
      </text>
    </comment>
    <comment ref="Q18" authorId="0" shapeId="0">
      <text>
        <r>
          <rPr>
            <b/>
            <sz val="9"/>
            <color indexed="81"/>
            <rFont val="Tahoma"/>
            <family val="2"/>
          </rPr>
          <t>Jamie Woodworth:</t>
        </r>
        <r>
          <rPr>
            <sz val="9"/>
            <color indexed="81"/>
            <rFont val="Tahoma"/>
            <family val="2"/>
          </rPr>
          <t xml:space="preserve">
Finished 10th</t>
        </r>
      </text>
    </comment>
    <comment ref="AB18" authorId="0" shapeId="0">
      <text>
        <r>
          <rPr>
            <b/>
            <sz val="9"/>
            <color indexed="81"/>
            <rFont val="Tahoma"/>
            <family val="2"/>
          </rPr>
          <t>Jamie Woodworth:</t>
        </r>
        <r>
          <rPr>
            <sz val="9"/>
            <color indexed="81"/>
            <rFont val="Tahoma"/>
            <family val="2"/>
          </rPr>
          <t xml:space="preserve">
Finished 5th</t>
        </r>
      </text>
    </comment>
  </commentList>
</comments>
</file>

<file path=xl/sharedStrings.xml><?xml version="1.0" encoding="utf-8"?>
<sst xmlns="http://schemas.openxmlformats.org/spreadsheetml/2006/main" count="342" uniqueCount="156">
  <si>
    <t>R</t>
  </si>
  <si>
    <t>Year</t>
  </si>
  <si>
    <t>Total Number of First Teams</t>
  </si>
  <si>
    <t># Teams in Division 1 / Senior</t>
  </si>
  <si>
    <t># Teams in Division 3 / Division 2</t>
  </si>
  <si>
    <t># Teams in Division 4 / Division 3</t>
  </si>
  <si>
    <t>First Teams' Division</t>
  </si>
  <si>
    <t>Final Placing in Division</t>
  </si>
  <si>
    <t>Overall Placing in B &amp; D Structure</t>
  </si>
  <si>
    <t>Games Won</t>
  </si>
  <si>
    <t>Games Lost</t>
  </si>
  <si>
    <t>Games Winning Draw</t>
  </si>
  <si>
    <t>Games Losing Draw</t>
  </si>
  <si>
    <t>Games Tied</t>
  </si>
  <si>
    <t>Games Abandoned</t>
  </si>
  <si>
    <t>Games Cancelled</t>
  </si>
  <si>
    <t>Promotion (P) / Relegation ®</t>
  </si>
  <si>
    <t>Total Number of Divisions of 1st Teams</t>
  </si>
  <si>
    <t>B &amp; D Structure 1st Teams</t>
  </si>
  <si>
    <t>First Team Performance</t>
  </si>
  <si>
    <t xml:space="preserve">P </t>
  </si>
  <si>
    <t>Total # of B &amp; D Divisions</t>
  </si>
  <si>
    <t>Total # of B &amp; D Teams</t>
  </si>
  <si>
    <t>B &amp; D</t>
  </si>
  <si>
    <t>B &amp; D Structure 2nd Teams</t>
  </si>
  <si>
    <t>Total Number of Divisions of 2nd Teams</t>
  </si>
  <si>
    <t>Total Number of Second Teams</t>
  </si>
  <si>
    <t>Second Team Performance</t>
  </si>
  <si>
    <t>Second Teams' Division</t>
  </si>
  <si>
    <t># Teams in Senior</t>
  </si>
  <si>
    <t># Teams in Division 1</t>
  </si>
  <si>
    <t># Teams in Division 2</t>
  </si>
  <si>
    <t># Teams in Division 3</t>
  </si>
  <si>
    <t># Teams in Division 4</t>
  </si>
  <si>
    <t>B &amp; D Structure 3rd Teams</t>
  </si>
  <si>
    <t>Total Number of Third Teams</t>
  </si>
  <si>
    <t># Teams in Division North</t>
  </si>
  <si>
    <t># Teams in Division South</t>
  </si>
  <si>
    <t>Third Team Performance</t>
  </si>
  <si>
    <t>Third Teams' Division</t>
  </si>
  <si>
    <t>S</t>
  </si>
  <si>
    <t># Teams in Division 2 / Division 1 / Senior 2</t>
  </si>
  <si>
    <t># Teams in Division 3 / Division 2 / Division 1</t>
  </si>
  <si>
    <t># Teams in Division 4 / Division 3 Division 2</t>
  </si>
  <si>
    <t># Teams in Division 5 / Division 4 / Division 3</t>
  </si>
  <si>
    <t># Teams in Division 1 / Senior 2</t>
  </si>
  <si>
    <t># Teams in Division 2 /  Division 1</t>
  </si>
  <si>
    <t>S2</t>
  </si>
  <si>
    <t>Fourth Teams' Division</t>
  </si>
  <si>
    <t>Total Number of Divisions of 3rd / 4th Teams</t>
  </si>
  <si>
    <t>P</t>
  </si>
  <si>
    <t>Fifth Teams' Division</t>
  </si>
  <si>
    <t>Division 1</t>
  </si>
  <si>
    <t>Senior Division</t>
  </si>
  <si>
    <t>Division 2</t>
  </si>
  <si>
    <t>Division 3</t>
  </si>
  <si>
    <t>Division 4</t>
  </si>
  <si>
    <t>Division 5</t>
  </si>
  <si>
    <t>Division 6</t>
  </si>
  <si>
    <t>Division 7</t>
  </si>
  <si>
    <t>Division 8</t>
  </si>
  <si>
    <t>Division 9</t>
  </si>
  <si>
    <t>Division 10</t>
  </si>
  <si>
    <t>Division 11</t>
  </si>
  <si>
    <t>Division 12</t>
  </si>
  <si>
    <t>Second XI</t>
  </si>
  <si>
    <t>First XI</t>
  </si>
  <si>
    <t>Third XI</t>
  </si>
  <si>
    <t>Fourth XI</t>
  </si>
  <si>
    <t>Fifth XI</t>
  </si>
  <si>
    <t>Division 13</t>
  </si>
  <si>
    <t>Division 14</t>
  </si>
  <si>
    <t>Division 15</t>
  </si>
  <si>
    <t>NA</t>
  </si>
  <si>
    <t>Total Teams</t>
  </si>
  <si>
    <t>Division 16</t>
  </si>
  <si>
    <t>Division 17</t>
  </si>
  <si>
    <t>15A</t>
  </si>
  <si>
    <t>WEPL League 2001-19</t>
  </si>
  <si>
    <t>Prem 1</t>
  </si>
  <si>
    <t>Prem 2</t>
  </si>
  <si>
    <t>Glos/Wilts</t>
  </si>
  <si>
    <t>Bristol Som</t>
  </si>
  <si>
    <t>GW2</t>
  </si>
  <si>
    <t>Bristol NS</t>
  </si>
  <si>
    <t>Somerset</t>
  </si>
  <si>
    <t>First Xis</t>
  </si>
  <si>
    <t>Prem 1 2s</t>
  </si>
  <si>
    <t>Prem 2 2s</t>
  </si>
  <si>
    <t>GW 2s</t>
  </si>
  <si>
    <t>B Som 2s</t>
  </si>
  <si>
    <t>GW2 2s</t>
  </si>
  <si>
    <t>Bristol NS 2s</t>
  </si>
  <si>
    <t>Second Xis</t>
  </si>
  <si>
    <t>Gloucester</t>
  </si>
  <si>
    <t>Wiltshire</t>
  </si>
  <si>
    <t>Gloucester 2s</t>
  </si>
  <si>
    <t>Wiltshire 2s</t>
  </si>
  <si>
    <t>Won</t>
  </si>
  <si>
    <t>Lost</t>
  </si>
  <si>
    <t>Cancelled</t>
  </si>
  <si>
    <t>Abandoned</t>
  </si>
  <si>
    <t>Prem 2 GW</t>
  </si>
  <si>
    <t>Prem 2 BS</t>
  </si>
  <si>
    <t>WEPL Glos</t>
  </si>
  <si>
    <t>WEPL Som</t>
  </si>
  <si>
    <t>WEPL Wilts</t>
  </si>
  <si>
    <t>WEPL B NS</t>
  </si>
  <si>
    <t>TOTAL SIDES</t>
  </si>
  <si>
    <t>Total # of WEPL First Xis</t>
  </si>
  <si>
    <t>Total # of WEPL First XI Divisions</t>
  </si>
  <si>
    <t>WEPL</t>
  </si>
  <si>
    <t>Placing in Whole Structure</t>
  </si>
  <si>
    <t>Overall Placing in Whole Structure</t>
  </si>
  <si>
    <t>W4</t>
  </si>
  <si>
    <t>W8</t>
  </si>
  <si>
    <t>Overall Placing in Structure</t>
  </si>
  <si>
    <t>Overall 4th Team in structure</t>
  </si>
  <si>
    <t>Overall 3rd Team in Structure</t>
  </si>
  <si>
    <t>Overall 5th Team in Structure</t>
  </si>
  <si>
    <t>B and D Structure</t>
  </si>
  <si>
    <t>B &amp; D Record</t>
  </si>
  <si>
    <t>WEPL Record</t>
  </si>
  <si>
    <t>TOTAL RECORD</t>
  </si>
  <si>
    <t xml:space="preserve">Total of Western League Teams </t>
  </si>
  <si>
    <t>CLUB RECORD</t>
  </si>
  <si>
    <t>Fourth Team Performance</t>
  </si>
  <si>
    <t>Fifth Team Performance</t>
  </si>
  <si>
    <t>TOTAL NUMBER OF TEAMS</t>
  </si>
  <si>
    <t>Percentage Finish</t>
  </si>
  <si>
    <t>Reverse Percentile</t>
  </si>
  <si>
    <t xml:space="preserve">Percentage finish </t>
  </si>
  <si>
    <t>Percentile Finish</t>
  </si>
  <si>
    <t>Percentage finish</t>
  </si>
  <si>
    <t>1st Team</t>
  </si>
  <si>
    <t>2nd Team</t>
  </si>
  <si>
    <t>3rd team</t>
  </si>
  <si>
    <t>4th team</t>
  </si>
  <si>
    <t>5th team</t>
  </si>
  <si>
    <t>COVID - 19 POD SYSTEM</t>
  </si>
  <si>
    <t>G</t>
  </si>
  <si>
    <t>F</t>
  </si>
  <si>
    <t>T</t>
  </si>
  <si>
    <t>V</t>
  </si>
  <si>
    <t>U</t>
  </si>
  <si>
    <t>Sixth Team's Division</t>
  </si>
  <si>
    <t>Overall Placing in B&amp;D Structure</t>
  </si>
  <si>
    <t>Overall 6th Team in Structure</t>
  </si>
  <si>
    <t>Promotion (P)/ Relegation ®</t>
  </si>
  <si>
    <t>W</t>
  </si>
  <si>
    <t>WD</t>
  </si>
  <si>
    <t>LD</t>
  </si>
  <si>
    <t>A</t>
  </si>
  <si>
    <t>C</t>
  </si>
  <si>
    <t>L</t>
  </si>
  <si>
    <t>Sixth XI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</si>
</sst>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9"/>
      <color rgb="FFFF0000"/>
      <name val="Arial"/>
      <family val="2"/>
    </font>
    <font>
      <sz val="12"/>
      <name val="Calibri"/>
      <family val="2"/>
      <scheme val="minor"/>
    </font>
    <font>
      <sz val="14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8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5" applyNumberFormat="0" applyAlignment="0" applyProtection="0"/>
  </cellStyleXfs>
  <cellXfs count="143"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textRotation="90"/>
    </xf>
    <xf numFmtId="0" fontId="2" fillId="5" borderId="1" xfId="0" applyFont="1" applyFill="1" applyBorder="1"/>
    <xf numFmtId="0" fontId="2" fillId="5" borderId="1" xfId="0" applyFont="1" applyFill="1" applyBorder="1" applyAlignment="1">
      <alignment textRotation="90"/>
    </xf>
    <xf numFmtId="0" fontId="3" fillId="3" borderId="1" xfId="1" applyFont="1" applyFill="1" applyBorder="1"/>
    <xf numFmtId="0" fontId="3" fillId="3" borderId="1" xfId="0" applyFont="1" applyFill="1" applyBorder="1"/>
    <xf numFmtId="0" fontId="2" fillId="6" borderId="1" xfId="0" applyFont="1" applyFill="1" applyBorder="1" applyAlignment="1">
      <alignment textRotation="90"/>
    </xf>
    <xf numFmtId="0" fontId="2" fillId="6" borderId="1" xfId="0" applyFont="1" applyFill="1" applyBorder="1"/>
    <xf numFmtId="0" fontId="3" fillId="6" borderId="1" xfId="1" applyFont="1" applyFill="1" applyBorder="1"/>
    <xf numFmtId="0" fontId="3" fillId="6" borderId="1" xfId="0" applyFont="1" applyFill="1" applyBorder="1"/>
    <xf numFmtId="0" fontId="2" fillId="7" borderId="1" xfId="0" applyFont="1" applyFill="1" applyBorder="1" applyAlignment="1">
      <alignment textRotation="90"/>
    </xf>
    <xf numFmtId="0" fontId="2" fillId="7" borderId="1" xfId="0" applyFont="1" applyFill="1" applyBorder="1"/>
    <xf numFmtId="0" fontId="3" fillId="7" borderId="1" xfId="1" applyFont="1" applyFill="1" applyBorder="1"/>
    <xf numFmtId="0" fontId="3" fillId="7" borderId="1" xfId="0" applyFont="1" applyFill="1" applyBorder="1"/>
    <xf numFmtId="0" fontId="2" fillId="4" borderId="1" xfId="0" applyFont="1" applyFill="1" applyBorder="1" applyAlignment="1">
      <alignment textRotation="90"/>
    </xf>
    <xf numFmtId="0" fontId="2" fillId="4" borderId="1" xfId="0" applyFont="1" applyFill="1" applyBorder="1"/>
    <xf numFmtId="0" fontId="2" fillId="8" borderId="1" xfId="0" applyFont="1" applyFill="1" applyBorder="1" applyAlignment="1">
      <alignment textRotation="90"/>
    </xf>
    <xf numFmtId="0" fontId="2" fillId="8" borderId="1" xfId="0" applyFont="1" applyFill="1" applyBorder="1"/>
    <xf numFmtId="0" fontId="3" fillId="8" borderId="1" xfId="1" applyFont="1" applyFill="1" applyBorder="1"/>
    <xf numFmtId="0" fontId="3" fillId="8" borderId="1" xfId="0" applyFont="1" applyFill="1" applyBorder="1"/>
    <xf numFmtId="0" fontId="2" fillId="9" borderId="1" xfId="0" applyFont="1" applyFill="1" applyBorder="1" applyAlignment="1">
      <alignment textRotation="90"/>
    </xf>
    <xf numFmtId="0" fontId="2" fillId="9" borderId="1" xfId="0" applyFont="1" applyFill="1" applyBorder="1"/>
    <xf numFmtId="0" fontId="3" fillId="9" borderId="1" xfId="1" applyFont="1" applyFill="1" applyBorder="1"/>
    <xf numFmtId="0" fontId="3" fillId="9" borderId="1" xfId="0" applyFont="1" applyFill="1" applyBorder="1"/>
    <xf numFmtId="0" fontId="3" fillId="5" borderId="1" xfId="1" applyFont="1" applyFill="1" applyBorder="1"/>
    <xf numFmtId="0" fontId="3" fillId="5" borderId="1" xfId="0" applyFont="1" applyFill="1" applyBorder="1"/>
    <xf numFmtId="0" fontId="2" fillId="10" borderId="1" xfId="0" applyFont="1" applyFill="1" applyBorder="1"/>
    <xf numFmtId="0" fontId="2" fillId="0" borderId="0" xfId="0" applyFont="1"/>
    <xf numFmtId="0" fontId="2" fillId="11" borderId="1" xfId="0" applyFont="1" applyFill="1" applyBorder="1" applyAlignment="1">
      <alignment textRotation="90"/>
    </xf>
    <xf numFmtId="0" fontId="2" fillId="11" borderId="1" xfId="0" applyFont="1" applyFill="1" applyBorder="1"/>
    <xf numFmtId="0" fontId="2" fillId="12" borderId="1" xfId="0" applyFont="1" applyFill="1" applyBorder="1"/>
    <xf numFmtId="0" fontId="2" fillId="13" borderId="1" xfId="0" applyFont="1" applyFill="1" applyBorder="1"/>
    <xf numFmtId="0" fontId="2" fillId="14" borderId="1" xfId="0" applyFont="1" applyFill="1" applyBorder="1"/>
    <xf numFmtId="0" fontId="2" fillId="15" borderId="1" xfId="0" applyFont="1" applyFill="1" applyBorder="1"/>
    <xf numFmtId="0" fontId="2" fillId="14" borderId="1" xfId="0" applyFont="1" applyFill="1" applyBorder="1" applyAlignment="1">
      <alignment textRotation="90"/>
    </xf>
    <xf numFmtId="0" fontId="2" fillId="16" borderId="1" xfId="0" applyFont="1" applyFill="1" applyBorder="1"/>
    <xf numFmtId="0" fontId="2" fillId="0" borderId="1" xfId="0" applyFont="1" applyFill="1" applyBorder="1"/>
    <xf numFmtId="0" fontId="2" fillId="17" borderId="1" xfId="0" applyFont="1" applyFill="1" applyBorder="1"/>
    <xf numFmtId="0" fontId="0" fillId="0" borderId="1" xfId="0" applyFill="1" applyBorder="1"/>
    <xf numFmtId="0" fontId="2" fillId="0" borderId="1" xfId="0" applyFont="1" applyFill="1" applyBorder="1" applyAlignment="1">
      <alignment textRotation="90"/>
    </xf>
    <xf numFmtId="0" fontId="2" fillId="13" borderId="1" xfId="0" applyFont="1" applyFill="1" applyBorder="1" applyAlignment="1">
      <alignment horizontal="left" textRotation="90"/>
    </xf>
    <xf numFmtId="0" fontId="2" fillId="5" borderId="1" xfId="0" applyFont="1" applyFill="1" applyBorder="1" applyAlignment="1">
      <alignment horizontal="left" textRotation="90"/>
    </xf>
    <xf numFmtId="0" fontId="0" fillId="0" borderId="1" xfId="0" applyBorder="1"/>
    <xf numFmtId="0" fontId="2" fillId="0" borderId="1" xfId="0" applyFont="1" applyBorder="1"/>
    <xf numFmtId="0" fontId="10" fillId="20" borderId="5" xfId="4"/>
    <xf numFmtId="0" fontId="8" fillId="18" borderId="1" xfId="2" applyBorder="1"/>
    <xf numFmtId="0" fontId="9" fillId="19" borderId="1" xfId="3" applyBorder="1"/>
    <xf numFmtId="0" fontId="10" fillId="20" borderId="1" xfId="4" applyBorder="1"/>
    <xf numFmtId="0" fontId="1" fillId="2" borderId="1" xfId="1" applyBorder="1"/>
    <xf numFmtId="0" fontId="1" fillId="2" borderId="7" xfId="1" applyBorder="1"/>
    <xf numFmtId="0" fontId="0" fillId="5" borderId="0" xfId="0" applyFill="1" applyBorder="1" applyAlignment="1">
      <alignment horizontal="center"/>
    </xf>
    <xf numFmtId="0" fontId="2" fillId="22" borderId="1" xfId="0" applyFont="1" applyFill="1" applyBorder="1" applyAlignment="1">
      <alignment textRotation="90"/>
    </xf>
    <xf numFmtId="0" fontId="2" fillId="22" borderId="1" xfId="0" applyFont="1" applyFill="1" applyBorder="1"/>
    <xf numFmtId="0" fontId="0" fillId="0" borderId="1" xfId="0" applyBorder="1" applyAlignment="1">
      <alignment textRotation="90"/>
    </xf>
    <xf numFmtId="0" fontId="2" fillId="10" borderId="1" xfId="0" applyFont="1" applyFill="1" applyBorder="1" applyAlignment="1">
      <alignment textRotation="90"/>
    </xf>
    <xf numFmtId="0" fontId="3" fillId="10" borderId="1" xfId="1" applyFont="1" applyFill="1" applyBorder="1"/>
    <xf numFmtId="0" fontId="3" fillId="10" borderId="1" xfId="0" applyFont="1" applyFill="1" applyBorder="1"/>
    <xf numFmtId="0" fontId="0" fillId="0" borderId="0" xfId="0" applyAlignment="1">
      <alignment textRotation="90"/>
    </xf>
    <xf numFmtId="0" fontId="2" fillId="7" borderId="7" xfId="0" applyFont="1" applyFill="1" applyBorder="1"/>
    <xf numFmtId="0" fontId="2" fillId="23" borderId="1" xfId="0" applyFont="1" applyFill="1" applyBorder="1"/>
    <xf numFmtId="0" fontId="3" fillId="11" borderId="7" xfId="0" applyFont="1" applyFill="1" applyBorder="1"/>
    <xf numFmtId="0" fontId="3" fillId="11" borderId="1" xfId="3" applyFont="1" applyFill="1" applyBorder="1"/>
    <xf numFmtId="0" fontId="3" fillId="11" borderId="0" xfId="3" applyFont="1" applyFill="1"/>
    <xf numFmtId="0" fontId="3" fillId="11" borderId="7" xfId="3" applyFont="1" applyFill="1" applyBorder="1"/>
    <xf numFmtId="0" fontId="2" fillId="24" borderId="1" xfId="0" applyFont="1" applyFill="1" applyBorder="1"/>
    <xf numFmtId="0" fontId="0" fillId="24" borderId="1" xfId="0" applyFill="1" applyBorder="1"/>
    <xf numFmtId="0" fontId="2" fillId="25" borderId="1" xfId="0" applyFont="1" applyFill="1" applyBorder="1"/>
    <xf numFmtId="0" fontId="2" fillId="26" borderId="1" xfId="0" applyFont="1" applyFill="1" applyBorder="1"/>
    <xf numFmtId="0" fontId="0" fillId="0" borderId="2" xfId="0" applyBorder="1"/>
    <xf numFmtId="0" fontId="2" fillId="14" borderId="13" xfId="0" applyFont="1" applyFill="1" applyBorder="1" applyAlignment="1">
      <alignment textRotation="90"/>
    </xf>
    <xf numFmtId="0" fontId="2" fillId="5" borderId="13" xfId="0" applyFont="1" applyFill="1" applyBorder="1" applyAlignment="1">
      <alignment textRotation="90"/>
    </xf>
    <xf numFmtId="0" fontId="12" fillId="0" borderId="1" xfId="0" applyFont="1" applyBorder="1" applyAlignment="1">
      <alignment textRotation="90"/>
    </xf>
    <xf numFmtId="0" fontId="13" fillId="10" borderId="1" xfId="0" applyFont="1" applyFill="1" applyBorder="1"/>
    <xf numFmtId="0" fontId="14" fillId="10" borderId="1" xfId="1" applyFont="1" applyFill="1" applyBorder="1"/>
    <xf numFmtId="0" fontId="15" fillId="10" borderId="1" xfId="0" applyFont="1" applyFill="1" applyBorder="1" applyAlignment="1">
      <alignment textRotation="90"/>
    </xf>
    <xf numFmtId="0" fontId="15" fillId="0" borderId="1" xfId="0" applyFont="1" applyFill="1" applyBorder="1" applyAlignment="1">
      <alignment textRotation="90"/>
    </xf>
    <xf numFmtId="0" fontId="13" fillId="0" borderId="1" xfId="0" applyFont="1" applyFill="1" applyBorder="1"/>
    <xf numFmtId="0" fontId="15" fillId="0" borderId="13" xfId="0" applyFont="1" applyFill="1" applyBorder="1" applyAlignment="1">
      <alignment textRotation="90"/>
    </xf>
    <xf numFmtId="0" fontId="15" fillId="14" borderId="1" xfId="0" applyFont="1" applyFill="1" applyBorder="1" applyAlignment="1">
      <alignment textRotation="90"/>
    </xf>
    <xf numFmtId="2" fontId="0" fillId="0" borderId="1" xfId="0" applyNumberFormat="1" applyBorder="1"/>
    <xf numFmtId="1" fontId="0" fillId="0" borderId="0" xfId="0" applyNumberFormat="1"/>
    <xf numFmtId="0" fontId="2" fillId="5" borderId="7" xfId="0" applyFont="1" applyFill="1" applyBorder="1"/>
    <xf numFmtId="0" fontId="2" fillId="11" borderId="11" xfId="0" applyFont="1" applyFill="1" applyBorder="1" applyAlignment="1">
      <alignment horizontal="center"/>
    </xf>
    <xf numFmtId="0" fontId="2" fillId="11" borderId="6" xfId="0" applyFont="1" applyFill="1" applyBorder="1" applyAlignment="1">
      <alignment horizontal="center"/>
    </xf>
    <xf numFmtId="0" fontId="2" fillId="14" borderId="2" xfId="0" applyFont="1" applyFill="1" applyBorder="1" applyAlignment="1">
      <alignment horizontal="center"/>
    </xf>
    <xf numFmtId="0" fontId="2" fillId="14" borderId="4" xfId="0" applyFont="1" applyFill="1" applyBorder="1" applyAlignment="1">
      <alignment horizontal="center"/>
    </xf>
    <xf numFmtId="0" fontId="2" fillId="14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25" borderId="0" xfId="0" applyFont="1" applyFill="1" applyAlignment="1">
      <alignment horizontal="center"/>
    </xf>
    <xf numFmtId="0" fontId="2" fillId="23" borderId="0" xfId="0" applyFont="1" applyFill="1" applyAlignment="1">
      <alignment horizontal="center"/>
    </xf>
    <xf numFmtId="0" fontId="2" fillId="26" borderId="0" xfId="0" applyFont="1" applyFill="1" applyAlignment="1">
      <alignment horizontal="center"/>
    </xf>
    <xf numFmtId="0" fontId="11" fillId="5" borderId="8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11" fillId="5" borderId="11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/>
    </xf>
    <xf numFmtId="0" fontId="11" fillId="5" borderId="12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2" fillId="22" borderId="2" xfId="0" applyFont="1" applyFill="1" applyBorder="1" applyAlignment="1">
      <alignment horizontal="center"/>
    </xf>
    <xf numFmtId="0" fontId="2" fillId="22" borderId="3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21" borderId="0" xfId="0" applyFill="1" applyAlignment="1">
      <alignment horizontal="center"/>
    </xf>
    <xf numFmtId="0" fontId="0" fillId="11" borderId="8" xfId="0" applyFill="1" applyBorder="1" applyAlignment="1">
      <alignment horizontal="center"/>
    </xf>
    <xf numFmtId="0" fontId="0" fillId="11" borderId="9" xfId="0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0" fillId="5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4" borderId="1" xfId="0" applyFill="1" applyBorder="1"/>
    <xf numFmtId="0" fontId="0" fillId="11" borderId="1" xfId="0" applyFill="1" applyBorder="1"/>
    <xf numFmtId="0" fontId="0" fillId="14" borderId="1" xfId="0" applyFill="1" applyBorder="1"/>
    <xf numFmtId="0" fontId="8" fillId="18" borderId="1" xfId="2" applyBorder="1" applyAlignment="1">
      <alignment textRotation="90"/>
    </xf>
    <xf numFmtId="0" fontId="16" fillId="0" borderId="1" xfId="0" applyFont="1" applyFill="1" applyBorder="1" applyAlignment="1">
      <alignment textRotation="90"/>
    </xf>
    <xf numFmtId="0" fontId="17" fillId="18" borderId="1" xfId="2" applyFont="1" applyBorder="1"/>
    <xf numFmtId="0" fontId="17" fillId="0" borderId="1" xfId="0" applyFont="1" applyBorder="1"/>
    <xf numFmtId="0" fontId="17" fillId="20" borderId="5" xfId="4" applyFont="1"/>
    <xf numFmtId="0" fontId="18" fillId="18" borderId="11" xfId="2" applyFont="1" applyBorder="1" applyAlignment="1">
      <alignment horizontal="center" vertical="center"/>
    </xf>
    <xf numFmtId="0" fontId="18" fillId="18" borderId="6" xfId="2" applyFont="1" applyBorder="1" applyAlignment="1">
      <alignment horizontal="center" vertical="center"/>
    </xf>
  </cellXfs>
  <cellStyles count="5">
    <cellStyle name="Bad" xfId="1" builtinId="27"/>
    <cellStyle name="Good" xfId="2" builtinId="26"/>
    <cellStyle name="Input" xfId="4" builtinId="20"/>
    <cellStyle name="Neutral" xfId="3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/>
              <a:t>YMCA</a:t>
            </a:r>
            <a:r>
              <a:rPr lang="en-GB" b="1" baseline="0"/>
              <a:t> CC League Standings 1973-2019</a:t>
            </a:r>
          </a:p>
          <a:p>
            <a:pPr>
              <a:defRPr/>
            </a:pPr>
            <a:r>
              <a:rPr lang="en-GB" baseline="0"/>
              <a:t>represented as percentile scores per side </a:t>
            </a:r>
          </a:p>
          <a:p>
            <a:pPr>
              <a:defRPr/>
            </a:pPr>
            <a:r>
              <a:rPr lang="en-GB" baseline="0"/>
              <a:t>A score of 100 would be equal to finishing 1st int he entire WEPL and B&amp;D structure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Sheet2!$B$3</c:f>
              <c:strCache>
                <c:ptCount val="1"/>
                <c:pt idx="0">
                  <c:v>1st Team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Sheet2!$A$4:$A$50</c:f>
              <c:numCache>
                <c:formatCode>General</c:formatCode>
                <c:ptCount val="47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  <c:pt idx="29">
                  <c:v>2002</c:v>
                </c:pt>
                <c:pt idx="30">
                  <c:v>2003</c:v>
                </c:pt>
                <c:pt idx="31">
                  <c:v>2004</c:v>
                </c:pt>
                <c:pt idx="32">
                  <c:v>2005</c:v>
                </c:pt>
                <c:pt idx="33">
                  <c:v>2006</c:v>
                </c:pt>
                <c:pt idx="34">
                  <c:v>2007</c:v>
                </c:pt>
                <c:pt idx="35">
                  <c:v>2008</c:v>
                </c:pt>
                <c:pt idx="36">
                  <c:v>2009</c:v>
                </c:pt>
                <c:pt idx="37">
                  <c:v>2010</c:v>
                </c:pt>
                <c:pt idx="38">
                  <c:v>2011</c:v>
                </c:pt>
                <c:pt idx="39">
                  <c:v>2012</c:v>
                </c:pt>
                <c:pt idx="40">
                  <c:v>2013</c:v>
                </c:pt>
                <c:pt idx="41">
                  <c:v>2014</c:v>
                </c:pt>
                <c:pt idx="42">
                  <c:v>2015</c:v>
                </c:pt>
                <c:pt idx="43">
                  <c:v>2016</c:v>
                </c:pt>
                <c:pt idx="44">
                  <c:v>2017</c:v>
                </c:pt>
                <c:pt idx="45">
                  <c:v>2018</c:v>
                </c:pt>
                <c:pt idx="46">
                  <c:v>2019</c:v>
                </c:pt>
              </c:numCache>
            </c:numRef>
          </c:cat>
          <c:val>
            <c:numRef>
              <c:f>Sheet2!$B$4:$B$50</c:f>
              <c:numCache>
                <c:formatCode>0</c:formatCode>
                <c:ptCount val="47"/>
                <c:pt idx="0">
                  <c:v>35.106382978723403</c:v>
                </c:pt>
                <c:pt idx="1">
                  <c:v>35.84905660377359</c:v>
                </c:pt>
                <c:pt idx="2">
                  <c:v>39.473684210526315</c:v>
                </c:pt>
                <c:pt idx="3">
                  <c:v>39.655172413793103</c:v>
                </c:pt>
                <c:pt idx="4">
                  <c:v>35.593220338983059</c:v>
                </c:pt>
                <c:pt idx="5">
                  <c:v>55.232558139534881</c:v>
                </c:pt>
                <c:pt idx="6">
                  <c:v>52.571428571428569</c:v>
                </c:pt>
                <c:pt idx="7">
                  <c:v>59.782608695652172</c:v>
                </c:pt>
                <c:pt idx="8">
                  <c:v>66.844919786096256</c:v>
                </c:pt>
                <c:pt idx="9">
                  <c:v>66.183574879227052</c:v>
                </c:pt>
                <c:pt idx="10">
                  <c:v>69.377990430622006</c:v>
                </c:pt>
                <c:pt idx="11">
                  <c:v>66.824644549763036</c:v>
                </c:pt>
                <c:pt idx="12">
                  <c:v>69.696969696969703</c:v>
                </c:pt>
                <c:pt idx="13">
                  <c:v>67.821782178217816</c:v>
                </c:pt>
                <c:pt idx="14">
                  <c:v>68.269230769230774</c:v>
                </c:pt>
                <c:pt idx="15">
                  <c:v>68.20276497695852</c:v>
                </c:pt>
                <c:pt idx="16">
                  <c:v>68.981481481481495</c:v>
                </c:pt>
                <c:pt idx="17">
                  <c:v>65.566037735849065</c:v>
                </c:pt>
                <c:pt idx="18">
                  <c:v>64.761904761904759</c:v>
                </c:pt>
                <c:pt idx="19">
                  <c:v>67.757009345794401</c:v>
                </c:pt>
                <c:pt idx="20">
                  <c:v>69.767441860465112</c:v>
                </c:pt>
                <c:pt idx="21">
                  <c:v>71.359223300970882</c:v>
                </c:pt>
                <c:pt idx="22">
                  <c:v>68.292682926829258</c:v>
                </c:pt>
                <c:pt idx="23">
                  <c:v>65.853658536585357</c:v>
                </c:pt>
                <c:pt idx="24">
                  <c:v>61.53846153846154</c:v>
                </c:pt>
                <c:pt idx="25">
                  <c:v>61.497326203208559</c:v>
                </c:pt>
                <c:pt idx="26">
                  <c:v>56.983240223463682</c:v>
                </c:pt>
                <c:pt idx="27">
                  <c:v>59.649122807017548</c:v>
                </c:pt>
                <c:pt idx="28">
                  <c:v>67</c:v>
                </c:pt>
                <c:pt idx="29">
                  <c:v>67.171717171717177</c:v>
                </c:pt>
                <c:pt idx="30">
                  <c:v>64.893617021276597</c:v>
                </c:pt>
                <c:pt idx="31">
                  <c:v>66.666666666666671</c:v>
                </c:pt>
                <c:pt idx="32">
                  <c:v>66.666666666666671</c:v>
                </c:pt>
                <c:pt idx="33">
                  <c:v>67.708333333333329</c:v>
                </c:pt>
                <c:pt idx="34">
                  <c:v>72.139303482587053</c:v>
                </c:pt>
                <c:pt idx="35">
                  <c:v>74.038461538461547</c:v>
                </c:pt>
                <c:pt idx="36">
                  <c:v>73.91304347826086</c:v>
                </c:pt>
                <c:pt idx="37">
                  <c:v>74.519230769230774</c:v>
                </c:pt>
                <c:pt idx="38">
                  <c:v>75.714285714285708</c:v>
                </c:pt>
                <c:pt idx="39">
                  <c:v>78.301886792452819</c:v>
                </c:pt>
                <c:pt idx="40">
                  <c:v>80.568720379146924</c:v>
                </c:pt>
                <c:pt idx="41">
                  <c:v>80.975609756097569</c:v>
                </c:pt>
                <c:pt idx="42">
                  <c:v>80.29556650246306</c:v>
                </c:pt>
                <c:pt idx="43">
                  <c:v>81.147540983606561</c:v>
                </c:pt>
                <c:pt idx="44">
                  <c:v>80.341880341880341</c:v>
                </c:pt>
                <c:pt idx="45">
                  <c:v>81.623931623931625</c:v>
                </c:pt>
                <c:pt idx="46">
                  <c:v>85.840707964601776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33-4635-831C-893387EA2A34}"/>
            </c:ext>
          </c:extLst>
        </c:ser>
        <c:ser>
          <c:idx val="1"/>
          <c:order val="1"/>
          <c:tx>
            <c:strRef>
              <c:f>Sheet2!$C$3</c:f>
              <c:strCache>
                <c:ptCount val="1"/>
                <c:pt idx="0">
                  <c:v>2nd Team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Sheet2!$A$4:$A$50</c:f>
              <c:numCache>
                <c:formatCode>General</c:formatCode>
                <c:ptCount val="47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  <c:pt idx="29">
                  <c:v>2002</c:v>
                </c:pt>
                <c:pt idx="30">
                  <c:v>2003</c:v>
                </c:pt>
                <c:pt idx="31">
                  <c:v>2004</c:v>
                </c:pt>
                <c:pt idx="32">
                  <c:v>2005</c:v>
                </c:pt>
                <c:pt idx="33">
                  <c:v>2006</c:v>
                </c:pt>
                <c:pt idx="34">
                  <c:v>2007</c:v>
                </c:pt>
                <c:pt idx="35">
                  <c:v>2008</c:v>
                </c:pt>
                <c:pt idx="36">
                  <c:v>2009</c:v>
                </c:pt>
                <c:pt idx="37">
                  <c:v>2010</c:v>
                </c:pt>
                <c:pt idx="38">
                  <c:v>2011</c:v>
                </c:pt>
                <c:pt idx="39">
                  <c:v>2012</c:v>
                </c:pt>
                <c:pt idx="40">
                  <c:v>2013</c:v>
                </c:pt>
                <c:pt idx="41">
                  <c:v>2014</c:v>
                </c:pt>
                <c:pt idx="42">
                  <c:v>2015</c:v>
                </c:pt>
                <c:pt idx="43">
                  <c:v>2016</c:v>
                </c:pt>
                <c:pt idx="44">
                  <c:v>2017</c:v>
                </c:pt>
                <c:pt idx="45">
                  <c:v>2018</c:v>
                </c:pt>
                <c:pt idx="46">
                  <c:v>2019</c:v>
                </c:pt>
              </c:numCache>
            </c:numRef>
          </c:cat>
          <c:val>
            <c:numRef>
              <c:f>Sheet2!$C$4:$C$50</c:f>
              <c:numCache>
                <c:formatCode>0</c:formatCode>
                <c:ptCount val="47"/>
                <c:pt idx="5">
                  <c:v>9.3023255813953547</c:v>
                </c:pt>
                <c:pt idx="6">
                  <c:v>9.7142857142857189</c:v>
                </c:pt>
                <c:pt idx="7">
                  <c:v>7.0652173913043459</c:v>
                </c:pt>
                <c:pt idx="8">
                  <c:v>19.786096256684495</c:v>
                </c:pt>
                <c:pt idx="9">
                  <c:v>29.951690821256037</c:v>
                </c:pt>
                <c:pt idx="10">
                  <c:v>28.229665071770338</c:v>
                </c:pt>
                <c:pt idx="11">
                  <c:v>28.436018957345976</c:v>
                </c:pt>
                <c:pt idx="12">
                  <c:v>30.808080808080806</c:v>
                </c:pt>
                <c:pt idx="13">
                  <c:v>31.188118811881193</c:v>
                </c:pt>
                <c:pt idx="14">
                  <c:v>29.326923076923073</c:v>
                </c:pt>
                <c:pt idx="15">
                  <c:v>32.718894009216591</c:v>
                </c:pt>
                <c:pt idx="16">
                  <c:v>25.925925925925931</c:v>
                </c:pt>
                <c:pt idx="17">
                  <c:v>24.528301886792448</c:v>
                </c:pt>
                <c:pt idx="18">
                  <c:v>25.238095238095237</c:v>
                </c:pt>
                <c:pt idx="19">
                  <c:v>24.766355140186914</c:v>
                </c:pt>
                <c:pt idx="20">
                  <c:v>26.511627906976742</c:v>
                </c:pt>
                <c:pt idx="21">
                  <c:v>31.553398058252423</c:v>
                </c:pt>
                <c:pt idx="22">
                  <c:v>21.463414634146339</c:v>
                </c:pt>
                <c:pt idx="23">
                  <c:v>22.926829268292682</c:v>
                </c:pt>
                <c:pt idx="24">
                  <c:v>24.615384615384617</c:v>
                </c:pt>
                <c:pt idx="25">
                  <c:v>27.27272727272727</c:v>
                </c:pt>
                <c:pt idx="26">
                  <c:v>28.491620111731841</c:v>
                </c:pt>
                <c:pt idx="27">
                  <c:v>30.994152046783629</c:v>
                </c:pt>
                <c:pt idx="28">
                  <c:v>32.999999999999993</c:v>
                </c:pt>
                <c:pt idx="29">
                  <c:v>25.252525252525249</c:v>
                </c:pt>
                <c:pt idx="30">
                  <c:v>22.340425531914899</c:v>
                </c:pt>
                <c:pt idx="31">
                  <c:v>22.564102564102562</c:v>
                </c:pt>
                <c:pt idx="32">
                  <c:v>21.354166666666664</c:v>
                </c:pt>
                <c:pt idx="33">
                  <c:v>26.041666666666664</c:v>
                </c:pt>
                <c:pt idx="34">
                  <c:v>33.830845771144283</c:v>
                </c:pt>
                <c:pt idx="35">
                  <c:v>36.53846153846154</c:v>
                </c:pt>
                <c:pt idx="36">
                  <c:v>36.231884057971023</c:v>
                </c:pt>
                <c:pt idx="37">
                  <c:v>36.057692307692314</c:v>
                </c:pt>
                <c:pt idx="38">
                  <c:v>33.333333333333336</c:v>
                </c:pt>
                <c:pt idx="39">
                  <c:v>34.905660377358494</c:v>
                </c:pt>
                <c:pt idx="40">
                  <c:v>35.071090047393362</c:v>
                </c:pt>
                <c:pt idx="41">
                  <c:v>62.926829268292686</c:v>
                </c:pt>
                <c:pt idx="42">
                  <c:v>63.054187192118228</c:v>
                </c:pt>
                <c:pt idx="43">
                  <c:v>68.852459016393439</c:v>
                </c:pt>
                <c:pt idx="44">
                  <c:v>67.521367521367523</c:v>
                </c:pt>
                <c:pt idx="45">
                  <c:v>67.094017094017104</c:v>
                </c:pt>
                <c:pt idx="46">
                  <c:v>67.25663716814158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33-4635-831C-893387EA2A34}"/>
            </c:ext>
          </c:extLst>
        </c:ser>
        <c:ser>
          <c:idx val="2"/>
          <c:order val="2"/>
          <c:tx>
            <c:strRef>
              <c:f>Sheet2!$D$3</c:f>
              <c:strCache>
                <c:ptCount val="1"/>
                <c:pt idx="0">
                  <c:v>3rd team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Sheet2!$A$4:$A$50</c:f>
              <c:numCache>
                <c:formatCode>General</c:formatCode>
                <c:ptCount val="47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  <c:pt idx="29">
                  <c:v>2002</c:v>
                </c:pt>
                <c:pt idx="30">
                  <c:v>2003</c:v>
                </c:pt>
                <c:pt idx="31">
                  <c:v>2004</c:v>
                </c:pt>
                <c:pt idx="32">
                  <c:v>2005</c:v>
                </c:pt>
                <c:pt idx="33">
                  <c:v>2006</c:v>
                </c:pt>
                <c:pt idx="34">
                  <c:v>2007</c:v>
                </c:pt>
                <c:pt idx="35">
                  <c:v>2008</c:v>
                </c:pt>
                <c:pt idx="36">
                  <c:v>2009</c:v>
                </c:pt>
                <c:pt idx="37">
                  <c:v>2010</c:v>
                </c:pt>
                <c:pt idx="38">
                  <c:v>2011</c:v>
                </c:pt>
                <c:pt idx="39">
                  <c:v>2012</c:v>
                </c:pt>
                <c:pt idx="40">
                  <c:v>2013</c:v>
                </c:pt>
                <c:pt idx="41">
                  <c:v>2014</c:v>
                </c:pt>
                <c:pt idx="42">
                  <c:v>2015</c:v>
                </c:pt>
                <c:pt idx="43">
                  <c:v>2016</c:v>
                </c:pt>
                <c:pt idx="44">
                  <c:v>2017</c:v>
                </c:pt>
                <c:pt idx="45">
                  <c:v>2018</c:v>
                </c:pt>
                <c:pt idx="46">
                  <c:v>2019</c:v>
                </c:pt>
              </c:numCache>
            </c:numRef>
          </c:cat>
          <c:val>
            <c:numRef>
              <c:f>Sheet2!$D$4:$D$50</c:f>
              <c:numCache>
                <c:formatCode>0</c:formatCode>
                <c:ptCount val="47"/>
                <c:pt idx="9">
                  <c:v>2.8985507246376829</c:v>
                </c:pt>
                <c:pt idx="10">
                  <c:v>4.7846889952153138</c:v>
                </c:pt>
                <c:pt idx="11">
                  <c:v>3.3175355450236976</c:v>
                </c:pt>
                <c:pt idx="12">
                  <c:v>3.0303030303030276</c:v>
                </c:pt>
                <c:pt idx="13">
                  <c:v>8.9108910891089081</c:v>
                </c:pt>
                <c:pt idx="14">
                  <c:v>5.2884615384615419</c:v>
                </c:pt>
                <c:pt idx="15">
                  <c:v>3.686635944700456</c:v>
                </c:pt>
                <c:pt idx="16">
                  <c:v>0.46296296296296502</c:v>
                </c:pt>
                <c:pt idx="17">
                  <c:v>0.47169811320755262</c:v>
                </c:pt>
                <c:pt idx="18">
                  <c:v>0</c:v>
                </c:pt>
                <c:pt idx="19">
                  <c:v>0.93457943925233655</c:v>
                </c:pt>
                <c:pt idx="20">
                  <c:v>2.3255813953488413</c:v>
                </c:pt>
                <c:pt idx="21">
                  <c:v>0.97087378640776656</c:v>
                </c:pt>
                <c:pt idx="22">
                  <c:v>3.9024390243902474</c:v>
                </c:pt>
                <c:pt idx="23">
                  <c:v>4.8780487804878092</c:v>
                </c:pt>
                <c:pt idx="24">
                  <c:v>2.5641025641025661</c:v>
                </c:pt>
                <c:pt idx="25">
                  <c:v>0.53475935828877219</c:v>
                </c:pt>
                <c:pt idx="26">
                  <c:v>3.3519553072625663</c:v>
                </c:pt>
                <c:pt idx="27">
                  <c:v>8.1871345029239766</c:v>
                </c:pt>
                <c:pt idx="28">
                  <c:v>15.000000000000002</c:v>
                </c:pt>
                <c:pt idx="29">
                  <c:v>8.5858585858585847</c:v>
                </c:pt>
                <c:pt idx="30">
                  <c:v>7.4468085106383031</c:v>
                </c:pt>
                <c:pt idx="31">
                  <c:v>9.2307692307692317</c:v>
                </c:pt>
                <c:pt idx="32">
                  <c:v>9.8958333333333375</c:v>
                </c:pt>
                <c:pt idx="33">
                  <c:v>8.3333333333333375</c:v>
                </c:pt>
                <c:pt idx="34">
                  <c:v>18.905472636815922</c:v>
                </c:pt>
                <c:pt idx="35">
                  <c:v>21.634615384615387</c:v>
                </c:pt>
                <c:pt idx="36">
                  <c:v>19.806763285024154</c:v>
                </c:pt>
                <c:pt idx="37">
                  <c:v>21.634615384615387</c:v>
                </c:pt>
                <c:pt idx="38">
                  <c:v>25.714285714285712</c:v>
                </c:pt>
                <c:pt idx="39">
                  <c:v>29.24528301886793</c:v>
                </c:pt>
                <c:pt idx="40">
                  <c:v>27.014218009478675</c:v>
                </c:pt>
                <c:pt idx="41">
                  <c:v>25.853658536585368</c:v>
                </c:pt>
                <c:pt idx="42">
                  <c:v>28.571428571428569</c:v>
                </c:pt>
                <c:pt idx="43">
                  <c:v>47.131147540983612</c:v>
                </c:pt>
                <c:pt idx="44">
                  <c:v>43.589743589743591</c:v>
                </c:pt>
                <c:pt idx="45">
                  <c:v>42.73504273504274</c:v>
                </c:pt>
                <c:pt idx="46">
                  <c:v>44.690265486725664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F33-4635-831C-893387EA2A34}"/>
            </c:ext>
          </c:extLst>
        </c:ser>
        <c:ser>
          <c:idx val="3"/>
          <c:order val="3"/>
          <c:tx>
            <c:strRef>
              <c:f>Sheet2!$E$3</c:f>
              <c:strCache>
                <c:ptCount val="1"/>
                <c:pt idx="0">
                  <c:v>4th team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Sheet2!$A$4:$A$50</c:f>
              <c:numCache>
                <c:formatCode>General</c:formatCode>
                <c:ptCount val="47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  <c:pt idx="29">
                  <c:v>2002</c:v>
                </c:pt>
                <c:pt idx="30">
                  <c:v>2003</c:v>
                </c:pt>
                <c:pt idx="31">
                  <c:v>2004</c:v>
                </c:pt>
                <c:pt idx="32">
                  <c:v>2005</c:v>
                </c:pt>
                <c:pt idx="33">
                  <c:v>2006</c:v>
                </c:pt>
                <c:pt idx="34">
                  <c:v>2007</c:v>
                </c:pt>
                <c:pt idx="35">
                  <c:v>2008</c:v>
                </c:pt>
                <c:pt idx="36">
                  <c:v>2009</c:v>
                </c:pt>
                <c:pt idx="37">
                  <c:v>2010</c:v>
                </c:pt>
                <c:pt idx="38">
                  <c:v>2011</c:v>
                </c:pt>
                <c:pt idx="39">
                  <c:v>2012</c:v>
                </c:pt>
                <c:pt idx="40">
                  <c:v>2013</c:v>
                </c:pt>
                <c:pt idx="41">
                  <c:v>2014</c:v>
                </c:pt>
                <c:pt idx="42">
                  <c:v>2015</c:v>
                </c:pt>
                <c:pt idx="43">
                  <c:v>2016</c:v>
                </c:pt>
                <c:pt idx="44">
                  <c:v>2017</c:v>
                </c:pt>
                <c:pt idx="45">
                  <c:v>2018</c:v>
                </c:pt>
                <c:pt idx="46">
                  <c:v>2019</c:v>
                </c:pt>
              </c:numCache>
            </c:numRef>
          </c:cat>
          <c:val>
            <c:numRef>
              <c:f>Sheet2!$E$4:$E$50</c:f>
              <c:numCache>
                <c:formatCode>0</c:formatCode>
                <c:ptCount val="47"/>
                <c:pt idx="27">
                  <c:v>2.3391812865497075</c:v>
                </c:pt>
                <c:pt idx="28">
                  <c:v>6.4999999999999947</c:v>
                </c:pt>
                <c:pt idx="29">
                  <c:v>6.0606060606060552</c:v>
                </c:pt>
                <c:pt idx="30">
                  <c:v>1.0638297872340385</c:v>
                </c:pt>
                <c:pt idx="31">
                  <c:v>3.5897435897435881</c:v>
                </c:pt>
                <c:pt idx="32">
                  <c:v>4.6875</c:v>
                </c:pt>
                <c:pt idx="33">
                  <c:v>6.7708333333333375</c:v>
                </c:pt>
                <c:pt idx="34">
                  <c:v>7.4626865671641784</c:v>
                </c:pt>
                <c:pt idx="35">
                  <c:v>11.538461538461542</c:v>
                </c:pt>
                <c:pt idx="36">
                  <c:v>12.077294685990337</c:v>
                </c:pt>
                <c:pt idx="37">
                  <c:v>16.826923076923073</c:v>
                </c:pt>
                <c:pt idx="38">
                  <c:v>17.142857142857139</c:v>
                </c:pt>
                <c:pt idx="39">
                  <c:v>15.094339622641506</c:v>
                </c:pt>
                <c:pt idx="40">
                  <c:v>12.796208530805686</c:v>
                </c:pt>
                <c:pt idx="41">
                  <c:v>10.73170731707317</c:v>
                </c:pt>
                <c:pt idx="42">
                  <c:v>10.837438423645319</c:v>
                </c:pt>
                <c:pt idx="43">
                  <c:v>29.508196721311474</c:v>
                </c:pt>
                <c:pt idx="44">
                  <c:v>31.196581196581196</c:v>
                </c:pt>
                <c:pt idx="45">
                  <c:v>35.042735042735039</c:v>
                </c:pt>
                <c:pt idx="46">
                  <c:v>33.62831858407079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F33-4635-831C-893387EA2A34}"/>
            </c:ext>
          </c:extLst>
        </c:ser>
        <c:ser>
          <c:idx val="4"/>
          <c:order val="4"/>
          <c:tx>
            <c:strRef>
              <c:f>Sheet2!$F$3</c:f>
              <c:strCache>
                <c:ptCount val="1"/>
                <c:pt idx="0">
                  <c:v>5th team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Sheet2!$A$4:$A$50</c:f>
              <c:numCache>
                <c:formatCode>General</c:formatCode>
                <c:ptCount val="47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  <c:pt idx="29">
                  <c:v>2002</c:v>
                </c:pt>
                <c:pt idx="30">
                  <c:v>2003</c:v>
                </c:pt>
                <c:pt idx="31">
                  <c:v>2004</c:v>
                </c:pt>
                <c:pt idx="32">
                  <c:v>2005</c:v>
                </c:pt>
                <c:pt idx="33">
                  <c:v>2006</c:v>
                </c:pt>
                <c:pt idx="34">
                  <c:v>2007</c:v>
                </c:pt>
                <c:pt idx="35">
                  <c:v>2008</c:v>
                </c:pt>
                <c:pt idx="36">
                  <c:v>2009</c:v>
                </c:pt>
                <c:pt idx="37">
                  <c:v>2010</c:v>
                </c:pt>
                <c:pt idx="38">
                  <c:v>2011</c:v>
                </c:pt>
                <c:pt idx="39">
                  <c:v>2012</c:v>
                </c:pt>
                <c:pt idx="40">
                  <c:v>2013</c:v>
                </c:pt>
                <c:pt idx="41">
                  <c:v>2014</c:v>
                </c:pt>
                <c:pt idx="42">
                  <c:v>2015</c:v>
                </c:pt>
                <c:pt idx="43">
                  <c:v>2016</c:v>
                </c:pt>
                <c:pt idx="44">
                  <c:v>2017</c:v>
                </c:pt>
                <c:pt idx="45">
                  <c:v>2018</c:v>
                </c:pt>
                <c:pt idx="46">
                  <c:v>2019</c:v>
                </c:pt>
              </c:numCache>
            </c:numRef>
          </c:cat>
          <c:val>
            <c:numRef>
              <c:f>Sheet2!$F$4:$F$50</c:f>
              <c:numCache>
                <c:formatCode>0</c:formatCode>
                <c:ptCount val="47"/>
                <c:pt idx="36">
                  <c:v>0.96618357487923134</c:v>
                </c:pt>
                <c:pt idx="37">
                  <c:v>2.4038461538461564</c:v>
                </c:pt>
                <c:pt idx="38">
                  <c:v>3.3333333333333326</c:v>
                </c:pt>
                <c:pt idx="39">
                  <c:v>3.7735849056603765</c:v>
                </c:pt>
                <c:pt idx="40">
                  <c:v>2.3696682464454999</c:v>
                </c:pt>
                <c:pt idx="41">
                  <c:v>2.4390243902439046</c:v>
                </c:pt>
                <c:pt idx="42">
                  <c:v>6.4039408866995107</c:v>
                </c:pt>
                <c:pt idx="43">
                  <c:v>19.672131147540984</c:v>
                </c:pt>
                <c:pt idx="44">
                  <c:v>19.658119658119656</c:v>
                </c:pt>
                <c:pt idx="45">
                  <c:v>22.222222222222221</c:v>
                </c:pt>
                <c:pt idx="46">
                  <c:v>23.008849557522126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F33-4635-831C-893387EA2A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7056824"/>
        <c:axId val="477057152"/>
      </c:lineChart>
      <c:catAx>
        <c:axId val="477056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7057152"/>
        <c:crosses val="autoZero"/>
        <c:auto val="1"/>
        <c:lblAlgn val="ctr"/>
        <c:lblOffset val="100"/>
        <c:noMultiLvlLbl val="0"/>
      </c:catAx>
      <c:valAx>
        <c:axId val="477057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7056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2857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142874</xdr:colOff>
      <xdr:row>20</xdr:row>
      <xdr:rowOff>133350</xdr:rowOff>
    </xdr:from>
    <xdr:to>
      <xdr:col>25</xdr:col>
      <xdr:colOff>361950</xdr:colOff>
      <xdr:row>55</xdr:row>
      <xdr:rowOff>38101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B63"/>
  <sheetViews>
    <sheetView tabSelected="1" zoomScaleNormal="100" workbookViewId="0">
      <pane xSplit="1" ySplit="2" topLeftCell="BA45" activePane="bottomRight" state="frozen"/>
      <selection pane="topRight" activeCell="B1" sqref="B1"/>
      <selection pane="bottomLeft" activeCell="A3" sqref="A3"/>
      <selection pane="bottomRight" activeCell="CU46" sqref="CU46"/>
    </sheetView>
  </sheetViews>
  <sheetFormatPr defaultRowHeight="15" x14ac:dyDescent="0.25"/>
  <cols>
    <col min="1" max="8" width="6" customWidth="1"/>
    <col min="9" max="10" width="5.28515625" customWidth="1"/>
    <col min="11" max="12" width="4.7109375" customWidth="1"/>
    <col min="13" max="13" width="5.140625" customWidth="1"/>
    <col min="14" max="30" width="4.5703125" customWidth="1"/>
    <col min="31" max="31" width="5.85546875" customWidth="1"/>
    <col min="32" max="40" width="4.5703125" customWidth="1"/>
    <col min="41" max="41" width="5.42578125" customWidth="1"/>
    <col min="42" max="42" width="5.28515625" customWidth="1"/>
    <col min="43" max="57" width="4.5703125" customWidth="1"/>
    <col min="58" max="58" width="4.85546875" customWidth="1"/>
    <col min="59" max="62" width="4.7109375" customWidth="1"/>
    <col min="63" max="63" width="5.140625" customWidth="1"/>
    <col min="64" max="64" width="4.7109375" customWidth="1"/>
    <col min="65" max="65" width="4.85546875" customWidth="1"/>
    <col min="66" max="71" width="4.7109375" customWidth="1"/>
    <col min="72" max="72" width="5.140625" customWidth="1"/>
    <col min="73" max="77" width="4.85546875" customWidth="1"/>
    <col min="78" max="78" width="4.28515625" customWidth="1"/>
    <col min="79" max="79" width="4.42578125" customWidth="1"/>
    <col min="80" max="80" width="4.7109375" customWidth="1"/>
    <col min="81" max="83" width="4.5703125" customWidth="1"/>
    <col min="84" max="84" width="4.7109375" customWidth="1"/>
    <col min="85" max="85" width="4.85546875" customWidth="1"/>
    <col min="86" max="86" width="5.42578125" customWidth="1"/>
    <col min="87" max="91" width="5.28515625" customWidth="1"/>
    <col min="92" max="92" width="5.42578125" customWidth="1"/>
    <col min="93" max="93" width="4.7109375" customWidth="1"/>
    <col min="94" max="94" width="4.85546875" customWidth="1"/>
    <col min="95" max="95" width="5.140625" customWidth="1"/>
    <col min="96" max="96" width="4.7109375" customWidth="1"/>
    <col min="97" max="97" width="5" customWidth="1"/>
    <col min="98" max="98" width="4.42578125" customWidth="1"/>
    <col min="99" max="99" width="4.85546875" customWidth="1"/>
    <col min="100" max="100" width="5.28515625" customWidth="1"/>
    <col min="101" max="101" width="4.85546875" customWidth="1"/>
    <col min="102" max="102" width="4.5703125" customWidth="1"/>
    <col min="103" max="103" width="4.42578125" customWidth="1"/>
    <col min="104" max="105" width="4.5703125" customWidth="1"/>
    <col min="106" max="106" width="4.85546875" customWidth="1"/>
  </cols>
  <sheetData>
    <row r="1" spans="1:101" x14ac:dyDescent="0.25">
      <c r="A1" s="3"/>
      <c r="B1" s="43"/>
      <c r="C1" s="69"/>
      <c r="D1" s="69"/>
      <c r="E1" s="69"/>
      <c r="F1" s="69"/>
      <c r="G1" s="105" t="s">
        <v>111</v>
      </c>
      <c r="H1" s="106"/>
      <c r="I1" s="107" t="s">
        <v>23</v>
      </c>
      <c r="J1" s="109"/>
      <c r="K1" s="122" t="s">
        <v>18</v>
      </c>
      <c r="L1" s="123"/>
      <c r="M1" s="123"/>
      <c r="N1" s="123"/>
      <c r="O1" s="123"/>
      <c r="P1" s="123"/>
      <c r="Q1" s="123"/>
      <c r="R1" s="124"/>
      <c r="S1" s="113" t="s">
        <v>19</v>
      </c>
      <c r="T1" s="114"/>
      <c r="U1" s="114"/>
      <c r="V1" s="114"/>
      <c r="W1" s="114"/>
      <c r="X1" s="114"/>
      <c r="Y1" s="114"/>
      <c r="Z1" s="114"/>
      <c r="AA1" s="114"/>
      <c r="AB1" s="114"/>
      <c r="AC1" s="115"/>
      <c r="AD1" s="116" t="s">
        <v>24</v>
      </c>
      <c r="AE1" s="117"/>
      <c r="AF1" s="117"/>
      <c r="AG1" s="117"/>
      <c r="AH1" s="117"/>
      <c r="AI1" s="117"/>
      <c r="AJ1" s="118"/>
      <c r="AK1" s="119" t="s">
        <v>27</v>
      </c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1"/>
      <c r="AY1" s="107" t="s">
        <v>34</v>
      </c>
      <c r="AZ1" s="108"/>
      <c r="BA1" s="108"/>
      <c r="BB1" s="108"/>
      <c r="BC1" s="108"/>
      <c r="BD1" s="108"/>
      <c r="BE1" s="109"/>
      <c r="BF1" s="110" t="s">
        <v>38</v>
      </c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12"/>
      <c r="BT1" s="83" t="s">
        <v>126</v>
      </c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5" t="s">
        <v>127</v>
      </c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7"/>
    </row>
    <row r="2" spans="1:101" ht="237" customHeight="1" x14ac:dyDescent="0.25">
      <c r="A2" s="4" t="s">
        <v>1</v>
      </c>
      <c r="B2" s="54" t="s">
        <v>112</v>
      </c>
      <c r="C2" s="54" t="s">
        <v>124</v>
      </c>
      <c r="D2" s="72" t="s">
        <v>128</v>
      </c>
      <c r="E2" s="72" t="s">
        <v>129</v>
      </c>
      <c r="F2" s="72" t="s">
        <v>130</v>
      </c>
      <c r="G2" s="52" t="s">
        <v>110</v>
      </c>
      <c r="H2" s="52" t="s">
        <v>109</v>
      </c>
      <c r="I2" s="7" t="s">
        <v>21</v>
      </c>
      <c r="J2" s="7" t="s">
        <v>22</v>
      </c>
      <c r="K2" s="2" t="s">
        <v>17</v>
      </c>
      <c r="L2" s="2" t="s">
        <v>2</v>
      </c>
      <c r="M2" s="2" t="s">
        <v>3</v>
      </c>
      <c r="N2" s="2" t="s">
        <v>41</v>
      </c>
      <c r="O2" s="2" t="s">
        <v>42</v>
      </c>
      <c r="P2" s="2" t="s">
        <v>43</v>
      </c>
      <c r="Q2" s="2" t="s">
        <v>44</v>
      </c>
      <c r="R2" s="2" t="s">
        <v>33</v>
      </c>
      <c r="S2" s="11" t="s">
        <v>6</v>
      </c>
      <c r="T2" s="11" t="s">
        <v>7</v>
      </c>
      <c r="U2" s="4" t="s">
        <v>8</v>
      </c>
      <c r="V2" s="11" t="s">
        <v>9</v>
      </c>
      <c r="W2" s="11" t="s">
        <v>10</v>
      </c>
      <c r="X2" s="11" t="s">
        <v>11</v>
      </c>
      <c r="Y2" s="11" t="s">
        <v>12</v>
      </c>
      <c r="Z2" s="11" t="s">
        <v>13</v>
      </c>
      <c r="AA2" s="11" t="s">
        <v>14</v>
      </c>
      <c r="AB2" s="11" t="s">
        <v>15</v>
      </c>
      <c r="AC2" s="11" t="s">
        <v>16</v>
      </c>
      <c r="AD2" s="21" t="s">
        <v>25</v>
      </c>
      <c r="AE2" s="21" t="s">
        <v>26</v>
      </c>
      <c r="AF2" s="21" t="s">
        <v>29</v>
      </c>
      <c r="AG2" s="21" t="s">
        <v>45</v>
      </c>
      <c r="AH2" s="21" t="s">
        <v>46</v>
      </c>
      <c r="AI2" s="21" t="s">
        <v>4</v>
      </c>
      <c r="AJ2" s="21" t="s">
        <v>5</v>
      </c>
      <c r="AK2" s="17" t="s">
        <v>28</v>
      </c>
      <c r="AL2" s="17" t="s">
        <v>7</v>
      </c>
      <c r="AM2" s="4" t="s">
        <v>8</v>
      </c>
      <c r="AN2" s="55" t="s">
        <v>113</v>
      </c>
      <c r="AO2" s="75" t="s">
        <v>131</v>
      </c>
      <c r="AP2" s="75" t="s">
        <v>130</v>
      </c>
      <c r="AQ2" s="17" t="s">
        <v>9</v>
      </c>
      <c r="AR2" s="17" t="s">
        <v>10</v>
      </c>
      <c r="AS2" s="17" t="s">
        <v>11</v>
      </c>
      <c r="AT2" s="17" t="s">
        <v>12</v>
      </c>
      <c r="AU2" s="17" t="s">
        <v>13</v>
      </c>
      <c r="AV2" s="17" t="s">
        <v>14</v>
      </c>
      <c r="AW2" s="17" t="s">
        <v>15</v>
      </c>
      <c r="AX2" s="17" t="s">
        <v>16</v>
      </c>
      <c r="AY2" s="7" t="s">
        <v>49</v>
      </c>
      <c r="AZ2" s="7" t="s">
        <v>35</v>
      </c>
      <c r="BA2" s="7" t="s">
        <v>36</v>
      </c>
      <c r="BB2" s="7" t="s">
        <v>37</v>
      </c>
      <c r="BC2" s="7" t="s">
        <v>30</v>
      </c>
      <c r="BD2" s="7" t="s">
        <v>31</v>
      </c>
      <c r="BE2" s="7" t="s">
        <v>32</v>
      </c>
      <c r="BF2" s="15" t="s">
        <v>39</v>
      </c>
      <c r="BG2" s="15" t="s">
        <v>7</v>
      </c>
      <c r="BH2" s="55" t="s">
        <v>113</v>
      </c>
      <c r="BI2" s="75" t="s">
        <v>133</v>
      </c>
      <c r="BJ2" s="75" t="s">
        <v>130</v>
      </c>
      <c r="BK2" s="4" t="s">
        <v>8</v>
      </c>
      <c r="BL2" s="15" t="s">
        <v>9</v>
      </c>
      <c r="BM2" s="15" t="s">
        <v>10</v>
      </c>
      <c r="BN2" s="15" t="s">
        <v>11</v>
      </c>
      <c r="BO2" s="15" t="s">
        <v>12</v>
      </c>
      <c r="BP2" s="15" t="s">
        <v>13</v>
      </c>
      <c r="BQ2" s="15" t="s">
        <v>14</v>
      </c>
      <c r="BR2" s="15" t="s">
        <v>15</v>
      </c>
      <c r="BS2" s="15" t="s">
        <v>16</v>
      </c>
      <c r="BT2" s="29" t="s">
        <v>48</v>
      </c>
      <c r="BU2" s="29" t="s">
        <v>7</v>
      </c>
      <c r="BV2" s="55" t="s">
        <v>116</v>
      </c>
      <c r="BW2" s="4" t="s">
        <v>8</v>
      </c>
      <c r="BX2" s="76" t="s">
        <v>129</v>
      </c>
      <c r="BY2" s="76" t="s">
        <v>130</v>
      </c>
      <c r="BZ2" s="29" t="s">
        <v>9</v>
      </c>
      <c r="CA2" s="29" t="s">
        <v>10</v>
      </c>
      <c r="CB2" s="29" t="s">
        <v>11</v>
      </c>
      <c r="CC2" s="29" t="s">
        <v>12</v>
      </c>
      <c r="CD2" s="29" t="s">
        <v>13</v>
      </c>
      <c r="CE2" s="29" t="s">
        <v>14</v>
      </c>
      <c r="CF2" s="29" t="s">
        <v>15</v>
      </c>
      <c r="CG2" s="29" t="s">
        <v>16</v>
      </c>
      <c r="CH2" s="70" t="s">
        <v>51</v>
      </c>
      <c r="CI2" s="70" t="s">
        <v>7</v>
      </c>
      <c r="CJ2" s="58" t="s">
        <v>116</v>
      </c>
      <c r="CK2" s="71" t="s">
        <v>8</v>
      </c>
      <c r="CL2" s="78" t="s">
        <v>129</v>
      </c>
      <c r="CM2" s="78" t="s">
        <v>130</v>
      </c>
      <c r="CN2" s="70" t="s">
        <v>9</v>
      </c>
      <c r="CO2" s="70" t="s">
        <v>10</v>
      </c>
      <c r="CP2" s="70" t="s">
        <v>11</v>
      </c>
      <c r="CQ2" s="70" t="s">
        <v>12</v>
      </c>
      <c r="CR2" s="70" t="s">
        <v>13</v>
      </c>
      <c r="CS2" s="70" t="s">
        <v>14</v>
      </c>
      <c r="CT2" s="70" t="s">
        <v>15</v>
      </c>
      <c r="CU2" s="70" t="s">
        <v>16</v>
      </c>
      <c r="CV2" s="28"/>
      <c r="CW2" s="28"/>
    </row>
    <row r="3" spans="1:101" x14ac:dyDescent="0.25">
      <c r="A3" s="3">
        <v>1973</v>
      </c>
      <c r="B3" s="43">
        <v>61</v>
      </c>
      <c r="C3" s="43">
        <v>36</v>
      </c>
      <c r="D3" s="43">
        <f>C3+J3</f>
        <v>94</v>
      </c>
      <c r="E3" s="43">
        <f>B3/D3</f>
        <v>0.64893617021276595</v>
      </c>
      <c r="F3" s="80">
        <f>(1-E3)*100</f>
        <v>35.106382978723403</v>
      </c>
      <c r="G3" s="53"/>
      <c r="H3" s="53"/>
      <c r="I3" s="8">
        <v>4</v>
      </c>
      <c r="J3" s="8">
        <v>58</v>
      </c>
      <c r="K3" s="1">
        <v>4</v>
      </c>
      <c r="L3" s="1">
        <v>58</v>
      </c>
      <c r="M3" s="1">
        <v>14</v>
      </c>
      <c r="N3" s="3">
        <v>14</v>
      </c>
      <c r="O3" s="1">
        <v>14</v>
      </c>
      <c r="P3" s="1">
        <v>16</v>
      </c>
      <c r="Q3" s="1"/>
      <c r="R3" s="1"/>
      <c r="S3" s="12">
        <v>2</v>
      </c>
      <c r="T3" s="12">
        <v>11</v>
      </c>
      <c r="U3" s="3">
        <v>25</v>
      </c>
      <c r="V3" s="12">
        <v>3</v>
      </c>
      <c r="W3" s="12">
        <v>4</v>
      </c>
      <c r="X3" s="12">
        <v>1</v>
      </c>
      <c r="Y3" s="12">
        <v>1</v>
      </c>
      <c r="Z3" s="12"/>
      <c r="AA3" s="12">
        <v>4</v>
      </c>
      <c r="AB3" s="12">
        <v>1</v>
      </c>
      <c r="AC3" s="12"/>
      <c r="AD3" s="22"/>
      <c r="AE3" s="22"/>
      <c r="AF3" s="22"/>
      <c r="AG3" s="22"/>
      <c r="AH3" s="22"/>
      <c r="AI3" s="22"/>
      <c r="AJ3" s="22"/>
      <c r="AK3" s="18"/>
      <c r="AL3" s="18"/>
      <c r="AM3" s="3"/>
      <c r="AN3" s="27"/>
      <c r="AO3" s="73"/>
      <c r="AP3" s="73"/>
      <c r="AQ3" s="18"/>
      <c r="AR3" s="18"/>
      <c r="AS3" s="18"/>
      <c r="AT3" s="18"/>
      <c r="AU3" s="18"/>
      <c r="AV3" s="18"/>
      <c r="AW3" s="18"/>
      <c r="AX3" s="18"/>
      <c r="AY3" s="8"/>
      <c r="AZ3" s="8"/>
      <c r="BA3" s="8"/>
      <c r="BB3" s="8"/>
      <c r="BC3" s="8"/>
      <c r="BD3" s="8"/>
      <c r="BE3" s="8"/>
      <c r="BF3" s="16"/>
      <c r="BG3" s="16"/>
      <c r="BH3" s="27"/>
      <c r="BI3" s="73"/>
      <c r="BJ3" s="73"/>
      <c r="BK3" s="3"/>
      <c r="BL3" s="16"/>
      <c r="BM3" s="16"/>
      <c r="BN3" s="16"/>
      <c r="BO3" s="16"/>
      <c r="BP3" s="16"/>
      <c r="BQ3" s="16"/>
      <c r="BR3" s="16"/>
      <c r="BS3" s="16"/>
      <c r="BT3" s="30"/>
      <c r="BU3" s="30"/>
      <c r="BV3" s="27"/>
      <c r="BW3" s="3"/>
      <c r="BX3" s="37"/>
      <c r="BY3" s="37"/>
      <c r="BZ3" s="30"/>
      <c r="CA3" s="30"/>
      <c r="CB3" s="30"/>
      <c r="CC3" s="30"/>
      <c r="CD3" s="30"/>
      <c r="CE3" s="30"/>
      <c r="CF3" s="30"/>
      <c r="CG3" s="30"/>
      <c r="CH3" s="33"/>
      <c r="CI3" s="33"/>
      <c r="CJ3" s="27"/>
      <c r="CK3" s="3"/>
      <c r="CL3" s="37"/>
      <c r="CM3" s="37"/>
      <c r="CN3" s="33"/>
      <c r="CO3" s="33"/>
      <c r="CP3" s="33"/>
      <c r="CQ3" s="33"/>
      <c r="CR3" s="33"/>
      <c r="CS3" s="33"/>
      <c r="CT3" s="33"/>
      <c r="CU3" s="33"/>
    </row>
    <row r="4" spans="1:101" x14ac:dyDescent="0.25">
      <c r="A4" s="3">
        <v>1974</v>
      </c>
      <c r="B4" s="43">
        <v>68</v>
      </c>
      <c r="C4" s="43">
        <v>36</v>
      </c>
      <c r="D4" s="43">
        <f t="shared" ref="D4:D30" si="0">C4+J4</f>
        <v>106</v>
      </c>
      <c r="E4" s="43">
        <f t="shared" ref="E4:E43" si="1">B4/D4</f>
        <v>0.64150943396226412</v>
      </c>
      <c r="F4" s="80">
        <f t="shared" ref="F4:F43" si="2">(1-E4)*100</f>
        <v>35.84905660377359</v>
      </c>
      <c r="G4" s="53"/>
      <c r="H4" s="53"/>
      <c r="I4" s="8">
        <v>4</v>
      </c>
      <c r="J4" s="8">
        <v>70</v>
      </c>
      <c r="K4" s="1">
        <v>4</v>
      </c>
      <c r="L4" s="1">
        <v>70</v>
      </c>
      <c r="M4" s="1">
        <v>16</v>
      </c>
      <c r="N4" s="3">
        <v>18</v>
      </c>
      <c r="O4" s="1">
        <v>18</v>
      </c>
      <c r="P4" s="1">
        <v>18</v>
      </c>
      <c r="Q4" s="1"/>
      <c r="R4" s="1"/>
      <c r="S4" s="12">
        <v>2</v>
      </c>
      <c r="T4" s="12">
        <v>16</v>
      </c>
      <c r="U4" s="3">
        <v>32</v>
      </c>
      <c r="V4" s="12">
        <v>4</v>
      </c>
      <c r="W4" s="12">
        <v>7</v>
      </c>
      <c r="X4" s="12">
        <v>2</v>
      </c>
      <c r="Y4" s="12">
        <v>2</v>
      </c>
      <c r="Z4" s="12">
        <v>1</v>
      </c>
      <c r="AA4" s="12"/>
      <c r="AB4" s="12">
        <v>1</v>
      </c>
      <c r="AC4" s="12"/>
      <c r="AD4" s="22"/>
      <c r="AE4" s="22"/>
      <c r="AF4" s="22"/>
      <c r="AG4" s="22"/>
      <c r="AH4" s="22"/>
      <c r="AI4" s="22"/>
      <c r="AJ4" s="22"/>
      <c r="AK4" s="18"/>
      <c r="AL4" s="18"/>
      <c r="AM4" s="3"/>
      <c r="AN4" s="27"/>
      <c r="AO4" s="73"/>
      <c r="AP4" s="73"/>
      <c r="AQ4" s="18"/>
      <c r="AR4" s="18"/>
      <c r="AS4" s="18"/>
      <c r="AT4" s="18"/>
      <c r="AU4" s="18"/>
      <c r="AV4" s="18"/>
      <c r="AW4" s="18"/>
      <c r="AX4" s="18"/>
      <c r="AY4" s="8"/>
      <c r="AZ4" s="8"/>
      <c r="BA4" s="8"/>
      <c r="BB4" s="8"/>
      <c r="BC4" s="8"/>
      <c r="BD4" s="8"/>
      <c r="BE4" s="8"/>
      <c r="BF4" s="16"/>
      <c r="BG4" s="16"/>
      <c r="BH4" s="27"/>
      <c r="BI4" s="73"/>
      <c r="BJ4" s="73"/>
      <c r="BK4" s="3"/>
      <c r="BL4" s="16"/>
      <c r="BM4" s="16"/>
      <c r="BN4" s="16"/>
      <c r="BO4" s="16"/>
      <c r="BP4" s="16"/>
      <c r="BQ4" s="16"/>
      <c r="BR4" s="16"/>
      <c r="BS4" s="16"/>
      <c r="BT4" s="30"/>
      <c r="BU4" s="30"/>
      <c r="BV4" s="27"/>
      <c r="BW4" s="3"/>
      <c r="BX4" s="37"/>
      <c r="BY4" s="37"/>
      <c r="BZ4" s="30"/>
      <c r="CA4" s="30"/>
      <c r="CB4" s="30"/>
      <c r="CC4" s="30"/>
      <c r="CD4" s="30"/>
      <c r="CE4" s="30"/>
      <c r="CF4" s="30"/>
      <c r="CG4" s="30"/>
      <c r="CH4" s="33"/>
      <c r="CI4" s="33"/>
      <c r="CJ4" s="27"/>
      <c r="CK4" s="3"/>
      <c r="CL4" s="37"/>
      <c r="CM4" s="37"/>
      <c r="CN4" s="33"/>
      <c r="CO4" s="33"/>
      <c r="CP4" s="33"/>
      <c r="CQ4" s="33"/>
      <c r="CR4" s="33"/>
      <c r="CS4" s="33"/>
      <c r="CT4" s="33"/>
      <c r="CU4" s="33"/>
    </row>
    <row r="5" spans="1:101" x14ac:dyDescent="0.25">
      <c r="A5" s="3">
        <v>1975</v>
      </c>
      <c r="B5" s="43">
        <v>69</v>
      </c>
      <c r="C5" s="43">
        <v>36</v>
      </c>
      <c r="D5" s="43">
        <f t="shared" si="0"/>
        <v>114</v>
      </c>
      <c r="E5" s="43">
        <f t="shared" si="1"/>
        <v>0.60526315789473684</v>
      </c>
      <c r="F5" s="80">
        <f t="shared" si="2"/>
        <v>39.473684210526315</v>
      </c>
      <c r="G5" s="53"/>
      <c r="H5" s="53"/>
      <c r="I5" s="8">
        <v>5</v>
      </c>
      <c r="J5" s="8">
        <v>78</v>
      </c>
      <c r="K5" s="1">
        <v>5</v>
      </c>
      <c r="L5" s="1">
        <v>78</v>
      </c>
      <c r="M5" s="1">
        <v>18</v>
      </c>
      <c r="N5" s="3">
        <v>18</v>
      </c>
      <c r="O5" s="1">
        <v>18</v>
      </c>
      <c r="P5" s="1">
        <v>18</v>
      </c>
      <c r="Q5" s="1">
        <v>6</v>
      </c>
      <c r="R5" s="1"/>
      <c r="S5" s="12">
        <v>2</v>
      </c>
      <c r="T5" s="12">
        <v>15</v>
      </c>
      <c r="U5" s="3">
        <v>33</v>
      </c>
      <c r="V5" s="12">
        <v>3</v>
      </c>
      <c r="W5" s="12">
        <v>10</v>
      </c>
      <c r="X5" s="12"/>
      <c r="Y5" s="12">
        <v>2</v>
      </c>
      <c r="Z5" s="12"/>
      <c r="AA5" s="12">
        <v>2</v>
      </c>
      <c r="AB5" s="12"/>
      <c r="AC5" s="12"/>
      <c r="AD5" s="22"/>
      <c r="AE5" s="22"/>
      <c r="AF5" s="22"/>
      <c r="AG5" s="22"/>
      <c r="AH5" s="22"/>
      <c r="AI5" s="22"/>
      <c r="AJ5" s="22"/>
      <c r="AK5" s="18"/>
      <c r="AL5" s="18"/>
      <c r="AM5" s="3"/>
      <c r="AN5" s="27"/>
      <c r="AO5" s="73"/>
      <c r="AP5" s="73"/>
      <c r="AQ5" s="18"/>
      <c r="AR5" s="18"/>
      <c r="AS5" s="18"/>
      <c r="AT5" s="18"/>
      <c r="AU5" s="18"/>
      <c r="AV5" s="18"/>
      <c r="AW5" s="18"/>
      <c r="AX5" s="18"/>
      <c r="AY5" s="8"/>
      <c r="AZ5" s="8"/>
      <c r="BA5" s="8"/>
      <c r="BB5" s="8"/>
      <c r="BC5" s="8"/>
      <c r="BD5" s="8"/>
      <c r="BE5" s="8"/>
      <c r="BF5" s="16"/>
      <c r="BG5" s="16"/>
      <c r="BH5" s="27"/>
      <c r="BI5" s="73"/>
      <c r="BJ5" s="73"/>
      <c r="BK5" s="3"/>
      <c r="BL5" s="16"/>
      <c r="BM5" s="16"/>
      <c r="BN5" s="16"/>
      <c r="BO5" s="16"/>
      <c r="BP5" s="16"/>
      <c r="BQ5" s="16"/>
      <c r="BR5" s="16"/>
      <c r="BS5" s="16"/>
      <c r="BT5" s="30"/>
      <c r="BU5" s="30"/>
      <c r="BV5" s="27"/>
      <c r="BW5" s="3"/>
      <c r="BX5" s="37"/>
      <c r="BY5" s="37"/>
      <c r="BZ5" s="30"/>
      <c r="CA5" s="30"/>
      <c r="CB5" s="30"/>
      <c r="CC5" s="30"/>
      <c r="CD5" s="30"/>
      <c r="CE5" s="30"/>
      <c r="CF5" s="30"/>
      <c r="CG5" s="30"/>
      <c r="CH5" s="33"/>
      <c r="CI5" s="33"/>
      <c r="CJ5" s="27"/>
      <c r="CK5" s="3"/>
      <c r="CL5" s="37"/>
      <c r="CM5" s="37"/>
      <c r="CN5" s="33"/>
      <c r="CO5" s="33"/>
      <c r="CP5" s="33"/>
      <c r="CQ5" s="33"/>
      <c r="CR5" s="33"/>
      <c r="CS5" s="33"/>
      <c r="CT5" s="33"/>
      <c r="CU5" s="33"/>
    </row>
    <row r="6" spans="1:101" x14ac:dyDescent="0.25">
      <c r="A6" s="3">
        <v>1976</v>
      </c>
      <c r="B6" s="43">
        <v>70</v>
      </c>
      <c r="C6" s="43">
        <v>36</v>
      </c>
      <c r="D6" s="43">
        <f t="shared" si="0"/>
        <v>116</v>
      </c>
      <c r="E6" s="43">
        <f t="shared" si="1"/>
        <v>0.60344827586206895</v>
      </c>
      <c r="F6" s="80">
        <f t="shared" si="2"/>
        <v>39.655172413793103</v>
      </c>
      <c r="G6" s="53"/>
      <c r="H6" s="53"/>
      <c r="I6" s="8">
        <v>5</v>
      </c>
      <c r="J6" s="8">
        <v>80</v>
      </c>
      <c r="K6" s="5">
        <v>5</v>
      </c>
      <c r="L6" s="5">
        <v>80</v>
      </c>
      <c r="M6" s="5">
        <v>18</v>
      </c>
      <c r="N6" s="25">
        <v>18</v>
      </c>
      <c r="O6" s="5">
        <v>16</v>
      </c>
      <c r="P6" s="5">
        <v>18</v>
      </c>
      <c r="Q6" s="5">
        <v>10</v>
      </c>
      <c r="R6" s="5"/>
      <c r="S6" s="13">
        <v>2</v>
      </c>
      <c r="T6" s="13">
        <v>16</v>
      </c>
      <c r="U6" s="25">
        <v>34</v>
      </c>
      <c r="V6" s="13">
        <v>4</v>
      </c>
      <c r="W6" s="13">
        <v>7</v>
      </c>
      <c r="X6" s="13">
        <v>2</v>
      </c>
      <c r="Y6" s="13">
        <v>3</v>
      </c>
      <c r="Z6" s="13"/>
      <c r="AA6" s="13"/>
      <c r="AB6" s="13">
        <v>1</v>
      </c>
      <c r="AC6" s="13" t="s">
        <v>0</v>
      </c>
      <c r="AD6" s="23"/>
      <c r="AE6" s="23"/>
      <c r="AF6" s="23"/>
      <c r="AG6" s="23"/>
      <c r="AH6" s="23"/>
      <c r="AI6" s="23"/>
      <c r="AJ6" s="23"/>
      <c r="AK6" s="19"/>
      <c r="AL6" s="19"/>
      <c r="AM6" s="25"/>
      <c r="AN6" s="56"/>
      <c r="AO6" s="74"/>
      <c r="AP6" s="74"/>
      <c r="AQ6" s="19"/>
      <c r="AR6" s="19"/>
      <c r="AS6" s="19"/>
      <c r="AT6" s="19"/>
      <c r="AU6" s="19"/>
      <c r="AV6" s="19"/>
      <c r="AW6" s="19"/>
      <c r="AX6" s="19"/>
      <c r="AY6" s="9"/>
      <c r="AZ6" s="9"/>
      <c r="BA6" s="9"/>
      <c r="BB6" s="9"/>
      <c r="BC6" s="9"/>
      <c r="BD6" s="9"/>
      <c r="BE6" s="9"/>
      <c r="BF6" s="16"/>
      <c r="BG6" s="16"/>
      <c r="BH6" s="27"/>
      <c r="BI6" s="73"/>
      <c r="BJ6" s="73"/>
      <c r="BK6" s="3"/>
      <c r="BL6" s="16"/>
      <c r="BM6" s="16"/>
      <c r="BN6" s="16"/>
      <c r="BO6" s="16"/>
      <c r="BP6" s="16"/>
      <c r="BQ6" s="16"/>
      <c r="BR6" s="16"/>
      <c r="BS6" s="16"/>
      <c r="BT6" s="30"/>
      <c r="BU6" s="30"/>
      <c r="BV6" s="27"/>
      <c r="BW6" s="3"/>
      <c r="BX6" s="37"/>
      <c r="BY6" s="37"/>
      <c r="BZ6" s="30"/>
      <c r="CA6" s="30"/>
      <c r="CB6" s="30"/>
      <c r="CC6" s="30"/>
      <c r="CD6" s="30"/>
      <c r="CE6" s="30"/>
      <c r="CF6" s="30"/>
      <c r="CG6" s="30"/>
      <c r="CH6" s="33"/>
      <c r="CI6" s="33"/>
      <c r="CJ6" s="27"/>
      <c r="CK6" s="3"/>
      <c r="CL6" s="37"/>
      <c r="CM6" s="37"/>
      <c r="CN6" s="33"/>
      <c r="CO6" s="33"/>
      <c r="CP6" s="33"/>
      <c r="CQ6" s="33"/>
      <c r="CR6" s="33"/>
      <c r="CS6" s="33"/>
      <c r="CT6" s="33"/>
      <c r="CU6" s="33"/>
    </row>
    <row r="7" spans="1:101" x14ac:dyDescent="0.25">
      <c r="A7" s="3">
        <v>1977</v>
      </c>
      <c r="B7" s="43">
        <v>76</v>
      </c>
      <c r="C7" s="43">
        <v>36</v>
      </c>
      <c r="D7" s="43">
        <f t="shared" si="0"/>
        <v>118</v>
      </c>
      <c r="E7" s="43">
        <f t="shared" si="1"/>
        <v>0.64406779661016944</v>
      </c>
      <c r="F7" s="80">
        <f t="shared" si="2"/>
        <v>35.593220338983059</v>
      </c>
      <c r="G7" s="53"/>
      <c r="H7" s="53"/>
      <c r="I7" s="8">
        <v>5</v>
      </c>
      <c r="J7" s="8">
        <v>82</v>
      </c>
      <c r="K7" s="1">
        <v>5</v>
      </c>
      <c r="L7" s="1">
        <v>82</v>
      </c>
      <c r="M7" s="1">
        <v>18</v>
      </c>
      <c r="N7" s="1">
        <v>18</v>
      </c>
      <c r="O7" s="3">
        <v>18</v>
      </c>
      <c r="P7" s="1">
        <v>18</v>
      </c>
      <c r="Q7" s="1">
        <v>10</v>
      </c>
      <c r="R7" s="1"/>
      <c r="S7" s="12">
        <v>3</v>
      </c>
      <c r="T7" s="12">
        <v>4</v>
      </c>
      <c r="U7" s="3">
        <v>40</v>
      </c>
      <c r="V7" s="12">
        <v>8</v>
      </c>
      <c r="W7" s="12">
        <v>1</v>
      </c>
      <c r="X7" s="12">
        <v>4</v>
      </c>
      <c r="Y7" s="12">
        <v>2</v>
      </c>
      <c r="Z7" s="12"/>
      <c r="AA7" s="12"/>
      <c r="AB7" s="12">
        <v>2</v>
      </c>
      <c r="AC7" s="12"/>
      <c r="AD7" s="22"/>
      <c r="AE7" s="22"/>
      <c r="AF7" s="22"/>
      <c r="AG7" s="22"/>
      <c r="AH7" s="22"/>
      <c r="AI7" s="22"/>
      <c r="AJ7" s="22"/>
      <c r="AK7" s="18"/>
      <c r="AL7" s="18"/>
      <c r="AM7" s="3"/>
      <c r="AN7" s="27"/>
      <c r="AO7" s="73"/>
      <c r="AP7" s="73"/>
      <c r="AQ7" s="18"/>
      <c r="AR7" s="18"/>
      <c r="AS7" s="18"/>
      <c r="AT7" s="18"/>
      <c r="AU7" s="18"/>
      <c r="AV7" s="18"/>
      <c r="AW7" s="18"/>
      <c r="AX7" s="18"/>
      <c r="AY7" s="8"/>
      <c r="AZ7" s="8"/>
      <c r="BA7" s="8"/>
      <c r="BB7" s="8"/>
      <c r="BC7" s="8"/>
      <c r="BD7" s="8"/>
      <c r="BE7" s="8"/>
      <c r="BF7" s="16"/>
      <c r="BG7" s="16"/>
      <c r="BH7" s="27"/>
      <c r="BI7" s="73"/>
      <c r="BJ7" s="73"/>
      <c r="BK7" s="3"/>
      <c r="BL7" s="16"/>
      <c r="BM7" s="16"/>
      <c r="BN7" s="16"/>
      <c r="BO7" s="16"/>
      <c r="BP7" s="16"/>
      <c r="BQ7" s="16"/>
      <c r="BR7" s="16"/>
      <c r="BS7" s="16"/>
      <c r="BT7" s="30"/>
      <c r="BU7" s="30"/>
      <c r="BV7" s="27"/>
      <c r="BW7" s="3"/>
      <c r="BX7" s="37"/>
      <c r="BY7" s="37"/>
      <c r="BZ7" s="30"/>
      <c r="CA7" s="30"/>
      <c r="CB7" s="30"/>
      <c r="CC7" s="30"/>
      <c r="CD7" s="30"/>
      <c r="CE7" s="30"/>
      <c r="CF7" s="30"/>
      <c r="CG7" s="30"/>
      <c r="CH7" s="33"/>
      <c r="CI7" s="33"/>
      <c r="CJ7" s="27"/>
      <c r="CK7" s="3"/>
      <c r="CL7" s="37"/>
      <c r="CM7" s="37"/>
      <c r="CN7" s="33"/>
      <c r="CO7" s="33"/>
      <c r="CP7" s="33"/>
      <c r="CQ7" s="33"/>
      <c r="CR7" s="33"/>
      <c r="CS7" s="33"/>
      <c r="CT7" s="33"/>
      <c r="CU7" s="33"/>
    </row>
    <row r="8" spans="1:101" x14ac:dyDescent="0.25">
      <c r="A8" s="3">
        <v>1978</v>
      </c>
      <c r="B8" s="43">
        <v>77</v>
      </c>
      <c r="C8" s="43">
        <v>36</v>
      </c>
      <c r="D8" s="43">
        <f t="shared" si="0"/>
        <v>172</v>
      </c>
      <c r="E8" s="43">
        <f t="shared" si="1"/>
        <v>0.44767441860465118</v>
      </c>
      <c r="F8" s="80">
        <f t="shared" si="2"/>
        <v>55.232558139534881</v>
      </c>
      <c r="G8" s="53"/>
      <c r="H8" s="53"/>
      <c r="I8" s="8">
        <v>8</v>
      </c>
      <c r="J8" s="8">
        <v>136</v>
      </c>
      <c r="K8" s="1">
        <v>5</v>
      </c>
      <c r="L8" s="1">
        <v>82</v>
      </c>
      <c r="M8" s="1">
        <v>18</v>
      </c>
      <c r="N8" s="1">
        <v>18</v>
      </c>
      <c r="O8" s="3">
        <v>18</v>
      </c>
      <c r="P8" s="1">
        <v>18</v>
      </c>
      <c r="Q8" s="1">
        <v>10</v>
      </c>
      <c r="R8" s="1"/>
      <c r="S8" s="12">
        <v>2</v>
      </c>
      <c r="T8" s="12">
        <v>5</v>
      </c>
      <c r="U8" s="3">
        <v>41</v>
      </c>
      <c r="V8" s="12">
        <v>8</v>
      </c>
      <c r="W8" s="12">
        <v>6</v>
      </c>
      <c r="X8" s="12"/>
      <c r="Y8" s="12"/>
      <c r="Z8" s="12">
        <v>1</v>
      </c>
      <c r="AA8" s="12">
        <v>1</v>
      </c>
      <c r="AB8" s="12">
        <v>1</v>
      </c>
      <c r="AC8" s="12"/>
      <c r="AD8" s="22">
        <v>3</v>
      </c>
      <c r="AE8" s="22">
        <v>54</v>
      </c>
      <c r="AF8" s="22">
        <v>18</v>
      </c>
      <c r="AG8" s="22">
        <v>18</v>
      </c>
      <c r="AH8" s="3">
        <v>18</v>
      </c>
      <c r="AI8" s="22"/>
      <c r="AJ8" s="22"/>
      <c r="AK8" s="18">
        <v>2</v>
      </c>
      <c r="AL8" s="18">
        <v>2</v>
      </c>
      <c r="AM8" s="3">
        <v>120</v>
      </c>
      <c r="AN8" s="27">
        <v>156</v>
      </c>
      <c r="AO8" s="73">
        <f>AN8/D8</f>
        <v>0.90697674418604646</v>
      </c>
      <c r="AP8" s="73">
        <f>(1-AO8)*100</f>
        <v>9.3023255813953547</v>
      </c>
      <c r="AQ8" s="18">
        <v>12</v>
      </c>
      <c r="AR8" s="18"/>
      <c r="AS8" s="18"/>
      <c r="AT8" s="18">
        <v>2</v>
      </c>
      <c r="AU8" s="18"/>
      <c r="AV8" s="18">
        <v>1</v>
      </c>
      <c r="AW8" s="18">
        <v>1</v>
      </c>
      <c r="AX8" s="18"/>
      <c r="AY8" s="8"/>
      <c r="AZ8" s="8"/>
      <c r="BA8" s="8"/>
      <c r="BB8" s="8"/>
      <c r="BC8" s="8"/>
      <c r="BD8" s="8"/>
      <c r="BE8" s="8"/>
      <c r="BF8" s="16"/>
      <c r="BG8" s="16"/>
      <c r="BH8" s="27"/>
      <c r="BI8" s="73"/>
      <c r="BJ8" s="73"/>
      <c r="BK8" s="3"/>
      <c r="BL8" s="16"/>
      <c r="BM8" s="16"/>
      <c r="BN8" s="16"/>
      <c r="BO8" s="16"/>
      <c r="BP8" s="16"/>
      <c r="BQ8" s="16"/>
      <c r="BR8" s="16"/>
      <c r="BS8" s="16"/>
      <c r="BT8" s="30"/>
      <c r="BU8" s="30"/>
      <c r="BV8" s="27"/>
      <c r="BW8" s="3"/>
      <c r="BX8" s="37"/>
      <c r="BY8" s="37"/>
      <c r="BZ8" s="30"/>
      <c r="CA8" s="30"/>
      <c r="CB8" s="30"/>
      <c r="CC8" s="30"/>
      <c r="CD8" s="30"/>
      <c r="CE8" s="30"/>
      <c r="CF8" s="30"/>
      <c r="CG8" s="30"/>
      <c r="CH8" s="33"/>
      <c r="CI8" s="33"/>
      <c r="CJ8" s="27"/>
      <c r="CK8" s="3"/>
      <c r="CL8" s="37"/>
      <c r="CM8" s="37"/>
      <c r="CN8" s="33"/>
      <c r="CO8" s="33"/>
      <c r="CP8" s="33"/>
      <c r="CQ8" s="33"/>
      <c r="CR8" s="33"/>
      <c r="CS8" s="33"/>
      <c r="CT8" s="33"/>
      <c r="CU8" s="33"/>
    </row>
    <row r="9" spans="1:101" x14ac:dyDescent="0.25">
      <c r="A9" s="3">
        <v>1979</v>
      </c>
      <c r="B9" s="43">
        <v>83</v>
      </c>
      <c r="C9" s="43">
        <v>36</v>
      </c>
      <c r="D9" s="43">
        <f t="shared" si="0"/>
        <v>175</v>
      </c>
      <c r="E9" s="43">
        <f t="shared" si="1"/>
        <v>0.47428571428571431</v>
      </c>
      <c r="F9" s="80">
        <f t="shared" si="2"/>
        <v>52.571428571428569</v>
      </c>
      <c r="G9" s="53"/>
      <c r="H9" s="53"/>
      <c r="I9" s="8">
        <v>9</v>
      </c>
      <c r="J9" s="8">
        <v>139</v>
      </c>
      <c r="K9" s="1">
        <v>5</v>
      </c>
      <c r="L9" s="1">
        <v>84</v>
      </c>
      <c r="M9" s="1">
        <v>18</v>
      </c>
      <c r="N9" s="1">
        <v>18</v>
      </c>
      <c r="O9" s="3">
        <v>18</v>
      </c>
      <c r="P9" s="1">
        <v>18</v>
      </c>
      <c r="Q9" s="1">
        <v>12</v>
      </c>
      <c r="R9" s="1"/>
      <c r="S9" s="12">
        <v>2</v>
      </c>
      <c r="T9" s="12">
        <v>11</v>
      </c>
      <c r="U9" s="3">
        <v>47</v>
      </c>
      <c r="V9" s="12">
        <v>5</v>
      </c>
      <c r="W9" s="12">
        <v>4</v>
      </c>
      <c r="X9" s="12">
        <v>2</v>
      </c>
      <c r="Y9" s="12">
        <v>2</v>
      </c>
      <c r="Z9" s="12"/>
      <c r="AA9" s="12">
        <v>1</v>
      </c>
      <c r="AB9" s="12">
        <v>3</v>
      </c>
      <c r="AC9" s="12"/>
      <c r="AD9" s="22">
        <v>4</v>
      </c>
      <c r="AE9" s="22">
        <v>55</v>
      </c>
      <c r="AF9" s="22">
        <v>18</v>
      </c>
      <c r="AG9" s="22">
        <v>16</v>
      </c>
      <c r="AH9" s="3">
        <v>16</v>
      </c>
      <c r="AI9" s="22">
        <v>5</v>
      </c>
      <c r="AJ9" s="22"/>
      <c r="AK9" s="18">
        <v>2</v>
      </c>
      <c r="AL9" s="18">
        <v>4</v>
      </c>
      <c r="AM9" s="3">
        <v>122</v>
      </c>
      <c r="AN9" s="27">
        <v>158</v>
      </c>
      <c r="AO9" s="73">
        <f t="shared" ref="AO9:AO43" si="3">AN9/D9</f>
        <v>0.9028571428571428</v>
      </c>
      <c r="AP9" s="73">
        <f t="shared" ref="AP9:AP43" si="4">(1-AO9)*100</f>
        <v>9.7142857142857189</v>
      </c>
      <c r="AQ9" s="18">
        <v>6</v>
      </c>
      <c r="AR9" s="18">
        <v>1</v>
      </c>
      <c r="AS9" s="18">
        <v>2</v>
      </c>
      <c r="AT9" s="18">
        <v>3</v>
      </c>
      <c r="AU9" s="18"/>
      <c r="AV9" s="18">
        <v>1</v>
      </c>
      <c r="AW9" s="18">
        <v>1</v>
      </c>
      <c r="AX9" s="18"/>
      <c r="AY9" s="8"/>
      <c r="AZ9" s="8"/>
      <c r="BA9" s="8"/>
      <c r="BB9" s="8"/>
      <c r="BC9" s="8"/>
      <c r="BD9" s="8"/>
      <c r="BE9" s="8"/>
      <c r="BF9" s="16"/>
      <c r="BG9" s="16"/>
      <c r="BH9" s="27"/>
      <c r="BI9" s="73"/>
      <c r="BJ9" s="73"/>
      <c r="BK9" s="3"/>
      <c r="BL9" s="16"/>
      <c r="BM9" s="16"/>
      <c r="BN9" s="16"/>
      <c r="BO9" s="16"/>
      <c r="BP9" s="16"/>
      <c r="BQ9" s="16"/>
      <c r="BR9" s="16"/>
      <c r="BS9" s="16"/>
      <c r="BT9" s="30"/>
      <c r="BU9" s="30"/>
      <c r="BV9" s="27"/>
      <c r="BW9" s="3"/>
      <c r="BX9" s="37"/>
      <c r="BY9" s="37"/>
      <c r="BZ9" s="30"/>
      <c r="CA9" s="30"/>
      <c r="CB9" s="30"/>
      <c r="CC9" s="30"/>
      <c r="CD9" s="30"/>
      <c r="CE9" s="30"/>
      <c r="CF9" s="30"/>
      <c r="CG9" s="30"/>
      <c r="CH9" s="33"/>
      <c r="CI9" s="33"/>
      <c r="CJ9" s="27"/>
      <c r="CK9" s="3"/>
      <c r="CL9" s="37"/>
      <c r="CM9" s="37"/>
      <c r="CN9" s="33"/>
      <c r="CO9" s="33"/>
      <c r="CP9" s="33"/>
      <c r="CQ9" s="33"/>
      <c r="CR9" s="33"/>
      <c r="CS9" s="33"/>
      <c r="CT9" s="33"/>
      <c r="CU9" s="33"/>
    </row>
    <row r="10" spans="1:101" x14ac:dyDescent="0.25">
      <c r="A10" s="3">
        <v>1980</v>
      </c>
      <c r="B10" s="43">
        <v>74</v>
      </c>
      <c r="C10" s="43">
        <v>36</v>
      </c>
      <c r="D10" s="43">
        <f t="shared" si="0"/>
        <v>184</v>
      </c>
      <c r="E10" s="43">
        <f t="shared" si="1"/>
        <v>0.40217391304347827</v>
      </c>
      <c r="F10" s="80">
        <f t="shared" si="2"/>
        <v>59.782608695652172</v>
      </c>
      <c r="G10" s="53"/>
      <c r="H10" s="53"/>
      <c r="I10" s="8">
        <v>9</v>
      </c>
      <c r="J10" s="8">
        <v>148</v>
      </c>
      <c r="K10" s="6">
        <v>5</v>
      </c>
      <c r="L10" s="6">
        <v>86</v>
      </c>
      <c r="M10" s="6">
        <v>18</v>
      </c>
      <c r="N10" s="6">
        <v>18</v>
      </c>
      <c r="O10" s="26">
        <v>18</v>
      </c>
      <c r="P10" s="6">
        <v>18</v>
      </c>
      <c r="Q10" s="6">
        <v>14</v>
      </c>
      <c r="R10" s="6"/>
      <c r="S10" s="14">
        <v>2</v>
      </c>
      <c r="T10" s="14">
        <v>2</v>
      </c>
      <c r="U10" s="26">
        <v>38</v>
      </c>
      <c r="V10" s="14">
        <v>13</v>
      </c>
      <c r="W10" s="14">
        <v>2</v>
      </c>
      <c r="X10" s="14">
        <v>1</v>
      </c>
      <c r="Y10" s="14"/>
      <c r="Z10" s="14"/>
      <c r="AA10" s="14"/>
      <c r="AB10" s="14">
        <v>1</v>
      </c>
      <c r="AC10" s="14" t="s">
        <v>20</v>
      </c>
      <c r="AD10" s="24">
        <v>4</v>
      </c>
      <c r="AE10" s="24">
        <v>62</v>
      </c>
      <c r="AF10" s="24">
        <v>18</v>
      </c>
      <c r="AG10" s="24">
        <v>17</v>
      </c>
      <c r="AH10" s="26">
        <v>18</v>
      </c>
      <c r="AI10" s="24">
        <v>9</v>
      </c>
      <c r="AJ10" s="24"/>
      <c r="AK10" s="20">
        <v>2</v>
      </c>
      <c r="AL10" s="20">
        <v>4</v>
      </c>
      <c r="AM10" s="26">
        <v>125</v>
      </c>
      <c r="AN10" s="57">
        <v>171</v>
      </c>
      <c r="AO10" s="73">
        <f t="shared" si="3"/>
        <v>0.92934782608695654</v>
      </c>
      <c r="AP10" s="73">
        <f t="shared" si="4"/>
        <v>7.0652173913043459</v>
      </c>
      <c r="AQ10" s="20">
        <v>10</v>
      </c>
      <c r="AR10" s="20">
        <v>1</v>
      </c>
      <c r="AS10" s="20">
        <v>2</v>
      </c>
      <c r="AT10" s="20">
        <v>2</v>
      </c>
      <c r="AU10" s="20"/>
      <c r="AV10" s="20"/>
      <c r="AW10" s="20">
        <v>1</v>
      </c>
      <c r="AX10" s="20"/>
      <c r="AY10" s="10"/>
      <c r="AZ10" s="10"/>
      <c r="BA10" s="10"/>
      <c r="BB10" s="10"/>
      <c r="BC10" s="10"/>
      <c r="BD10" s="10"/>
      <c r="BE10" s="10"/>
      <c r="BF10" s="16"/>
      <c r="BG10" s="16"/>
      <c r="BH10" s="27"/>
      <c r="BI10" s="73"/>
      <c r="BJ10" s="73"/>
      <c r="BK10" s="3"/>
      <c r="BL10" s="16"/>
      <c r="BM10" s="16"/>
      <c r="BN10" s="16"/>
      <c r="BO10" s="16"/>
      <c r="BP10" s="16"/>
      <c r="BQ10" s="16"/>
      <c r="BR10" s="16"/>
      <c r="BS10" s="16"/>
      <c r="BT10" s="30"/>
      <c r="BU10" s="30"/>
      <c r="BV10" s="27"/>
      <c r="BW10" s="3"/>
      <c r="BX10" s="37"/>
      <c r="BY10" s="37"/>
      <c r="BZ10" s="30"/>
      <c r="CA10" s="30"/>
      <c r="CB10" s="30"/>
      <c r="CC10" s="30"/>
      <c r="CD10" s="30"/>
      <c r="CE10" s="30"/>
      <c r="CF10" s="30"/>
      <c r="CG10" s="30"/>
      <c r="CH10" s="33"/>
      <c r="CI10" s="33"/>
      <c r="CJ10" s="27"/>
      <c r="CK10" s="3"/>
      <c r="CL10" s="37"/>
      <c r="CM10" s="37"/>
      <c r="CN10" s="33"/>
      <c r="CO10" s="33"/>
      <c r="CP10" s="33"/>
      <c r="CQ10" s="33"/>
      <c r="CR10" s="33"/>
      <c r="CS10" s="33"/>
      <c r="CT10" s="33"/>
      <c r="CU10" s="33"/>
    </row>
    <row r="11" spans="1:101" x14ac:dyDescent="0.25">
      <c r="A11" s="3">
        <v>1981</v>
      </c>
      <c r="B11" s="43">
        <v>62</v>
      </c>
      <c r="C11" s="43">
        <v>36</v>
      </c>
      <c r="D11" s="43">
        <f t="shared" si="0"/>
        <v>187</v>
      </c>
      <c r="E11" s="43">
        <f t="shared" si="1"/>
        <v>0.33155080213903743</v>
      </c>
      <c r="F11" s="80">
        <f t="shared" si="2"/>
        <v>66.844919786096256</v>
      </c>
      <c r="G11" s="53"/>
      <c r="H11" s="53"/>
      <c r="I11" s="8">
        <v>9</v>
      </c>
      <c r="J11" s="8">
        <v>151</v>
      </c>
      <c r="K11" s="1">
        <v>5</v>
      </c>
      <c r="L11" s="1">
        <v>86</v>
      </c>
      <c r="M11" s="1">
        <v>18</v>
      </c>
      <c r="N11" s="3">
        <v>18</v>
      </c>
      <c r="O11" s="1">
        <v>18</v>
      </c>
      <c r="P11" s="1">
        <v>18</v>
      </c>
      <c r="Q11" s="1">
        <v>14</v>
      </c>
      <c r="R11" s="1"/>
      <c r="S11" s="12">
        <v>1</v>
      </c>
      <c r="T11" s="12">
        <v>8</v>
      </c>
      <c r="U11" s="3">
        <v>26</v>
      </c>
      <c r="V11" s="12">
        <v>5</v>
      </c>
      <c r="W11" s="12">
        <v>5</v>
      </c>
      <c r="X11" s="12">
        <v>1</v>
      </c>
      <c r="Y11" s="12">
        <v>3</v>
      </c>
      <c r="Z11" s="12"/>
      <c r="AA11" s="12"/>
      <c r="AB11" s="12">
        <v>3</v>
      </c>
      <c r="AC11" s="12"/>
      <c r="AD11" s="22">
        <v>4</v>
      </c>
      <c r="AE11" s="22">
        <v>65</v>
      </c>
      <c r="AF11" s="22">
        <v>18</v>
      </c>
      <c r="AG11" s="22">
        <v>17</v>
      </c>
      <c r="AH11" s="3">
        <v>17</v>
      </c>
      <c r="AI11" s="22">
        <v>13</v>
      </c>
      <c r="AJ11" s="22"/>
      <c r="AK11" s="18">
        <v>1</v>
      </c>
      <c r="AL11" s="18">
        <v>10</v>
      </c>
      <c r="AM11" s="3">
        <v>114</v>
      </c>
      <c r="AN11" s="27">
        <v>150</v>
      </c>
      <c r="AO11" s="73">
        <f t="shared" si="3"/>
        <v>0.80213903743315507</v>
      </c>
      <c r="AP11" s="73">
        <f t="shared" si="4"/>
        <v>19.786096256684495</v>
      </c>
      <c r="AQ11" s="18">
        <v>4</v>
      </c>
      <c r="AR11" s="18">
        <v>5</v>
      </c>
      <c r="AS11" s="18">
        <v>1</v>
      </c>
      <c r="AT11" s="18">
        <v>2</v>
      </c>
      <c r="AU11" s="18"/>
      <c r="AV11" s="18"/>
      <c r="AW11" s="18">
        <v>5</v>
      </c>
      <c r="AX11" s="18"/>
      <c r="AY11" s="8"/>
      <c r="AZ11" s="8"/>
      <c r="BA11" s="8"/>
      <c r="BB11" s="8"/>
      <c r="BC11" s="8"/>
      <c r="BD11" s="8"/>
      <c r="BE11" s="8"/>
      <c r="BF11" s="16"/>
      <c r="BG11" s="16"/>
      <c r="BH11" s="27"/>
      <c r="BI11" s="73"/>
      <c r="BJ11" s="73"/>
      <c r="BK11" s="3"/>
      <c r="BL11" s="16"/>
      <c r="BM11" s="16"/>
      <c r="BN11" s="16"/>
      <c r="BO11" s="16"/>
      <c r="BP11" s="16"/>
      <c r="BQ11" s="16"/>
      <c r="BR11" s="16"/>
      <c r="BS11" s="16"/>
      <c r="BT11" s="30"/>
      <c r="BU11" s="30"/>
      <c r="BV11" s="27"/>
      <c r="BW11" s="3"/>
      <c r="BX11" s="37"/>
      <c r="BY11" s="37"/>
      <c r="BZ11" s="30"/>
      <c r="CA11" s="30"/>
      <c r="CB11" s="30"/>
      <c r="CC11" s="30"/>
      <c r="CD11" s="30"/>
      <c r="CE11" s="30"/>
      <c r="CF11" s="30"/>
      <c r="CG11" s="30"/>
      <c r="CH11" s="33"/>
      <c r="CI11" s="33"/>
      <c r="CJ11" s="27"/>
      <c r="CK11" s="3"/>
      <c r="CL11" s="37"/>
      <c r="CM11" s="37"/>
      <c r="CN11" s="33"/>
      <c r="CO11" s="33"/>
      <c r="CP11" s="33"/>
      <c r="CQ11" s="33"/>
      <c r="CR11" s="33"/>
      <c r="CS11" s="33"/>
      <c r="CT11" s="33"/>
      <c r="CU11" s="33"/>
    </row>
    <row r="12" spans="1:101" x14ac:dyDescent="0.25">
      <c r="A12" s="3">
        <v>1982</v>
      </c>
      <c r="B12" s="43">
        <v>70</v>
      </c>
      <c r="C12" s="43">
        <v>36</v>
      </c>
      <c r="D12" s="43">
        <f t="shared" si="0"/>
        <v>207</v>
      </c>
      <c r="E12" s="43">
        <f t="shared" si="1"/>
        <v>0.33816425120772947</v>
      </c>
      <c r="F12" s="80">
        <f t="shared" si="2"/>
        <v>66.183574879227052</v>
      </c>
      <c r="G12" s="53"/>
      <c r="H12" s="53"/>
      <c r="I12" s="8">
        <v>11</v>
      </c>
      <c r="J12" s="8">
        <v>171</v>
      </c>
      <c r="K12" s="1">
        <v>5</v>
      </c>
      <c r="L12" s="1">
        <v>86</v>
      </c>
      <c r="M12" s="1">
        <v>18</v>
      </c>
      <c r="N12" s="3">
        <v>18</v>
      </c>
      <c r="O12" s="1">
        <v>18</v>
      </c>
      <c r="P12" s="1">
        <v>18</v>
      </c>
      <c r="Q12" s="1">
        <v>14</v>
      </c>
      <c r="R12" s="1"/>
      <c r="S12" s="12">
        <v>1</v>
      </c>
      <c r="T12" s="12">
        <v>16</v>
      </c>
      <c r="U12" s="3">
        <v>34</v>
      </c>
      <c r="V12" s="12">
        <v>4</v>
      </c>
      <c r="W12" s="12">
        <v>8</v>
      </c>
      <c r="X12" s="12">
        <v>1</v>
      </c>
      <c r="Y12" s="12">
        <v>2</v>
      </c>
      <c r="Z12" s="12"/>
      <c r="AA12" s="12">
        <v>1</v>
      </c>
      <c r="AB12" s="12">
        <v>1</v>
      </c>
      <c r="AC12" s="12"/>
      <c r="AD12" s="22">
        <v>4</v>
      </c>
      <c r="AE12" s="22">
        <v>65</v>
      </c>
      <c r="AF12" s="22">
        <v>18</v>
      </c>
      <c r="AG12" s="22">
        <v>17</v>
      </c>
      <c r="AH12" s="3">
        <v>18</v>
      </c>
      <c r="AI12" s="22">
        <v>12</v>
      </c>
      <c r="AJ12" s="22"/>
      <c r="AK12" s="18">
        <v>1</v>
      </c>
      <c r="AL12" s="18">
        <v>5</v>
      </c>
      <c r="AM12" s="3">
        <v>109</v>
      </c>
      <c r="AN12" s="27">
        <v>145</v>
      </c>
      <c r="AO12" s="73">
        <f t="shared" si="3"/>
        <v>0.70048309178743962</v>
      </c>
      <c r="AP12" s="73">
        <f t="shared" si="4"/>
        <v>29.951690821256037</v>
      </c>
      <c r="AQ12" s="18">
        <v>9</v>
      </c>
      <c r="AR12" s="18">
        <v>4</v>
      </c>
      <c r="AS12" s="18">
        <v>2</v>
      </c>
      <c r="AT12" s="18">
        <v>2</v>
      </c>
      <c r="AU12" s="18"/>
      <c r="AV12" s="18"/>
      <c r="AW12" s="18"/>
      <c r="AX12" s="18"/>
      <c r="AY12" s="8">
        <v>2</v>
      </c>
      <c r="AZ12" s="8">
        <v>20</v>
      </c>
      <c r="BA12" s="8">
        <v>10</v>
      </c>
      <c r="BB12" s="3">
        <v>10</v>
      </c>
      <c r="BC12" s="8"/>
      <c r="BD12" s="8"/>
      <c r="BE12" s="8"/>
      <c r="BF12" s="16" t="s">
        <v>40</v>
      </c>
      <c r="BG12" s="16">
        <v>8</v>
      </c>
      <c r="BH12" s="27">
        <v>201</v>
      </c>
      <c r="BI12" s="73">
        <f>BH12/D12</f>
        <v>0.97101449275362317</v>
      </c>
      <c r="BJ12" s="73">
        <f>(1-BI12)*100</f>
        <v>2.8985507246376829</v>
      </c>
      <c r="BK12" s="3">
        <v>165</v>
      </c>
      <c r="BL12" s="16">
        <v>2</v>
      </c>
      <c r="BM12" s="16">
        <v>5</v>
      </c>
      <c r="BN12" s="16">
        <v>1</v>
      </c>
      <c r="BO12" s="16"/>
      <c r="BP12" s="16"/>
      <c r="BQ12" s="16"/>
      <c r="BR12" s="16"/>
      <c r="BS12" s="16"/>
      <c r="BT12" s="30"/>
      <c r="BU12" s="30"/>
      <c r="BV12" s="27"/>
      <c r="BW12" s="3"/>
      <c r="BX12" s="37"/>
      <c r="BY12" s="37"/>
      <c r="BZ12" s="30"/>
      <c r="CA12" s="30"/>
      <c r="CB12" s="30"/>
      <c r="CC12" s="30"/>
      <c r="CD12" s="30"/>
      <c r="CE12" s="30"/>
      <c r="CF12" s="30"/>
      <c r="CG12" s="30"/>
      <c r="CH12" s="33"/>
      <c r="CI12" s="33"/>
      <c r="CJ12" s="27"/>
      <c r="CK12" s="3"/>
      <c r="CL12" s="37"/>
      <c r="CM12" s="37"/>
      <c r="CN12" s="33"/>
      <c r="CO12" s="33"/>
      <c r="CP12" s="33"/>
      <c r="CQ12" s="33"/>
      <c r="CR12" s="33"/>
      <c r="CS12" s="33"/>
      <c r="CT12" s="33"/>
      <c r="CU12" s="33"/>
    </row>
    <row r="13" spans="1:101" x14ac:dyDescent="0.25">
      <c r="A13" s="3">
        <v>1983</v>
      </c>
      <c r="B13" s="43">
        <v>64</v>
      </c>
      <c r="C13" s="43">
        <v>36</v>
      </c>
      <c r="D13" s="43">
        <f t="shared" si="0"/>
        <v>209</v>
      </c>
      <c r="E13" s="43">
        <f t="shared" si="1"/>
        <v>0.30622009569377989</v>
      </c>
      <c r="F13" s="80">
        <f t="shared" si="2"/>
        <v>69.377990430622006</v>
      </c>
      <c r="G13" s="53"/>
      <c r="H13" s="53"/>
      <c r="I13" s="8">
        <v>11</v>
      </c>
      <c r="J13" s="8">
        <v>173</v>
      </c>
      <c r="K13" s="1">
        <v>5</v>
      </c>
      <c r="L13" s="1">
        <v>88</v>
      </c>
      <c r="M13" s="1">
        <v>18</v>
      </c>
      <c r="N13" s="3">
        <v>18</v>
      </c>
      <c r="O13" s="1">
        <v>18</v>
      </c>
      <c r="P13" s="1">
        <v>18</v>
      </c>
      <c r="Q13" s="1">
        <v>16</v>
      </c>
      <c r="R13" s="1"/>
      <c r="S13" s="12">
        <v>1</v>
      </c>
      <c r="T13" s="12">
        <v>10</v>
      </c>
      <c r="U13" s="3">
        <v>28</v>
      </c>
      <c r="V13" s="12">
        <v>5</v>
      </c>
      <c r="W13" s="12">
        <v>6</v>
      </c>
      <c r="X13" s="12"/>
      <c r="Y13" s="12">
        <v>2</v>
      </c>
      <c r="Z13" s="12"/>
      <c r="AA13" s="12"/>
      <c r="AB13" s="12">
        <v>3</v>
      </c>
      <c r="AC13" s="12"/>
      <c r="AD13" s="22">
        <v>4</v>
      </c>
      <c r="AE13" s="22">
        <v>66</v>
      </c>
      <c r="AF13" s="22">
        <v>18</v>
      </c>
      <c r="AG13" s="22">
        <v>18</v>
      </c>
      <c r="AH13" s="3">
        <v>17</v>
      </c>
      <c r="AI13" s="22">
        <v>13</v>
      </c>
      <c r="AJ13" s="22"/>
      <c r="AK13" s="18">
        <v>1</v>
      </c>
      <c r="AL13" s="18">
        <v>8</v>
      </c>
      <c r="AM13" s="3">
        <v>114</v>
      </c>
      <c r="AN13" s="27">
        <v>150</v>
      </c>
      <c r="AO13" s="73">
        <f t="shared" si="3"/>
        <v>0.71770334928229662</v>
      </c>
      <c r="AP13" s="73">
        <f t="shared" si="4"/>
        <v>28.229665071770338</v>
      </c>
      <c r="AQ13" s="18">
        <v>5</v>
      </c>
      <c r="AR13" s="18">
        <v>5</v>
      </c>
      <c r="AS13" s="18"/>
      <c r="AT13" s="18">
        <v>1</v>
      </c>
      <c r="AU13" s="18"/>
      <c r="AV13" s="43"/>
      <c r="AW13" s="43"/>
      <c r="AX13" s="18"/>
      <c r="AY13" s="8">
        <v>2</v>
      </c>
      <c r="AZ13" s="8">
        <v>19</v>
      </c>
      <c r="BA13" s="8">
        <v>9</v>
      </c>
      <c r="BB13" s="3">
        <v>10</v>
      </c>
      <c r="BC13" s="8"/>
      <c r="BD13" s="8"/>
      <c r="BE13" s="8"/>
      <c r="BF13" s="16" t="s">
        <v>40</v>
      </c>
      <c r="BG13" s="16">
        <v>5</v>
      </c>
      <c r="BH13" s="27">
        <v>199</v>
      </c>
      <c r="BI13" s="73">
        <f t="shared" ref="BI13:BI43" si="5">BH13/D13</f>
        <v>0.95215311004784686</v>
      </c>
      <c r="BJ13" s="73">
        <f t="shared" ref="BJ13:BJ43" si="6">(1-BI13)*100</f>
        <v>4.7846889952153138</v>
      </c>
      <c r="BK13" s="3">
        <v>163</v>
      </c>
      <c r="BL13" s="16">
        <v>3</v>
      </c>
      <c r="BM13" s="16">
        <v>3</v>
      </c>
      <c r="BN13" s="16">
        <v>1</v>
      </c>
      <c r="BO13" s="16">
        <v>1</v>
      </c>
      <c r="BP13" s="16"/>
      <c r="BQ13" s="16">
        <v>1</v>
      </c>
      <c r="BR13" s="16"/>
      <c r="BS13" s="16"/>
      <c r="BT13" s="30"/>
      <c r="BU13" s="30"/>
      <c r="BV13" s="27"/>
      <c r="BW13" s="3"/>
      <c r="BX13" s="37"/>
      <c r="BY13" s="37"/>
      <c r="BZ13" s="30"/>
      <c r="CA13" s="30"/>
      <c r="CB13" s="30"/>
      <c r="CC13" s="30"/>
      <c r="CD13" s="30"/>
      <c r="CE13" s="30"/>
      <c r="CF13" s="30"/>
      <c r="CG13" s="30"/>
      <c r="CH13" s="33"/>
      <c r="CI13" s="33"/>
      <c r="CJ13" s="27"/>
      <c r="CK13" s="3"/>
      <c r="CL13" s="37"/>
      <c r="CM13" s="37"/>
      <c r="CN13" s="33"/>
      <c r="CO13" s="33"/>
      <c r="CP13" s="33"/>
      <c r="CQ13" s="33"/>
      <c r="CR13" s="33"/>
      <c r="CS13" s="33"/>
      <c r="CT13" s="33"/>
      <c r="CU13" s="33"/>
    </row>
    <row r="14" spans="1:101" x14ac:dyDescent="0.25">
      <c r="A14" s="3">
        <v>1984</v>
      </c>
      <c r="B14" s="43">
        <v>70</v>
      </c>
      <c r="C14" s="43">
        <v>36</v>
      </c>
      <c r="D14" s="43">
        <f t="shared" si="0"/>
        <v>211</v>
      </c>
      <c r="E14" s="43">
        <f t="shared" si="1"/>
        <v>0.33175355450236965</v>
      </c>
      <c r="F14" s="80">
        <f t="shared" si="2"/>
        <v>66.824644549763036</v>
      </c>
      <c r="G14" s="53"/>
      <c r="H14" s="53"/>
      <c r="I14" s="8">
        <v>11</v>
      </c>
      <c r="J14" s="8">
        <v>175</v>
      </c>
      <c r="K14" s="1">
        <v>5</v>
      </c>
      <c r="L14" s="1">
        <v>87</v>
      </c>
      <c r="M14" s="1">
        <v>18</v>
      </c>
      <c r="N14" s="3">
        <v>18</v>
      </c>
      <c r="O14" s="1">
        <v>18</v>
      </c>
      <c r="P14" s="1">
        <v>18</v>
      </c>
      <c r="Q14" s="1">
        <v>15</v>
      </c>
      <c r="R14" s="1"/>
      <c r="S14" s="12">
        <v>1</v>
      </c>
      <c r="T14" s="12">
        <v>16</v>
      </c>
      <c r="U14" s="3">
        <v>34</v>
      </c>
      <c r="V14" s="12">
        <v>3</v>
      </c>
      <c r="W14" s="12">
        <v>7</v>
      </c>
      <c r="X14" s="12">
        <v>3</v>
      </c>
      <c r="Y14" s="12">
        <v>2</v>
      </c>
      <c r="Z14" s="12"/>
      <c r="AA14" s="12"/>
      <c r="AB14" s="12">
        <v>2</v>
      </c>
      <c r="AC14" s="12"/>
      <c r="AD14" s="22">
        <v>4</v>
      </c>
      <c r="AE14" s="22">
        <v>68</v>
      </c>
      <c r="AF14" s="22">
        <v>18</v>
      </c>
      <c r="AG14" s="22">
        <v>18</v>
      </c>
      <c r="AH14" s="3">
        <v>17</v>
      </c>
      <c r="AI14" s="22">
        <v>15</v>
      </c>
      <c r="AJ14" s="22"/>
      <c r="AK14" s="18">
        <v>1</v>
      </c>
      <c r="AL14" s="18">
        <v>10</v>
      </c>
      <c r="AM14" s="3">
        <v>115</v>
      </c>
      <c r="AN14" s="27">
        <v>151</v>
      </c>
      <c r="AO14" s="73">
        <f t="shared" si="3"/>
        <v>0.71563981042654023</v>
      </c>
      <c r="AP14" s="73">
        <f t="shared" si="4"/>
        <v>28.436018957345976</v>
      </c>
      <c r="AQ14" s="18">
        <v>7</v>
      </c>
      <c r="AR14" s="18">
        <v>6</v>
      </c>
      <c r="AS14" s="18">
        <v>1</v>
      </c>
      <c r="AT14" s="18">
        <v>1</v>
      </c>
      <c r="AU14" s="18"/>
      <c r="AV14" s="18"/>
      <c r="AW14" s="18">
        <v>2</v>
      </c>
      <c r="AX14" s="18"/>
      <c r="AY14" s="8">
        <v>2</v>
      </c>
      <c r="AZ14" s="8">
        <v>20</v>
      </c>
      <c r="BA14" s="8">
        <v>10</v>
      </c>
      <c r="BB14" s="3">
        <v>10</v>
      </c>
      <c r="BC14" s="8"/>
      <c r="BD14" s="8"/>
      <c r="BE14" s="8"/>
      <c r="BF14" s="16" t="s">
        <v>40</v>
      </c>
      <c r="BG14" s="16">
        <v>7</v>
      </c>
      <c r="BH14" s="27">
        <v>204</v>
      </c>
      <c r="BI14" s="73">
        <f t="shared" si="5"/>
        <v>0.96682464454976302</v>
      </c>
      <c r="BJ14" s="73">
        <f t="shared" si="6"/>
        <v>3.3175355450236976</v>
      </c>
      <c r="BK14" s="3">
        <v>168</v>
      </c>
      <c r="BL14" s="16">
        <v>2</v>
      </c>
      <c r="BM14" s="16">
        <v>4</v>
      </c>
      <c r="BN14" s="16"/>
      <c r="BO14" s="16">
        <v>2</v>
      </c>
      <c r="BP14" s="16">
        <v>1</v>
      </c>
      <c r="BQ14" s="16"/>
      <c r="BR14" s="16"/>
      <c r="BS14" s="16"/>
      <c r="BT14" s="30"/>
      <c r="BU14" s="30"/>
      <c r="BV14" s="27"/>
      <c r="BW14" s="3"/>
      <c r="BX14" s="37"/>
      <c r="BY14" s="37"/>
      <c r="BZ14" s="30"/>
      <c r="CA14" s="30"/>
      <c r="CB14" s="30"/>
      <c r="CC14" s="30"/>
      <c r="CD14" s="30"/>
      <c r="CE14" s="30"/>
      <c r="CF14" s="30"/>
      <c r="CG14" s="30"/>
      <c r="CH14" s="33"/>
      <c r="CI14" s="33"/>
      <c r="CJ14" s="27"/>
      <c r="CK14" s="3"/>
      <c r="CL14" s="37"/>
      <c r="CM14" s="37"/>
      <c r="CN14" s="33"/>
      <c r="CO14" s="33"/>
      <c r="CP14" s="33"/>
      <c r="CQ14" s="33"/>
      <c r="CR14" s="33"/>
      <c r="CS14" s="33"/>
      <c r="CT14" s="33"/>
      <c r="CU14" s="33"/>
    </row>
    <row r="15" spans="1:101" x14ac:dyDescent="0.25">
      <c r="A15" s="3">
        <v>1985</v>
      </c>
      <c r="B15" s="43">
        <v>60</v>
      </c>
      <c r="C15" s="43">
        <v>36</v>
      </c>
      <c r="D15" s="43">
        <f t="shared" si="0"/>
        <v>198</v>
      </c>
      <c r="E15" s="43">
        <f t="shared" si="1"/>
        <v>0.30303030303030304</v>
      </c>
      <c r="F15" s="80">
        <f t="shared" si="2"/>
        <v>69.696969696969703</v>
      </c>
      <c r="G15" s="53"/>
      <c r="H15" s="53"/>
      <c r="I15" s="8">
        <v>11</v>
      </c>
      <c r="J15" s="8">
        <v>162</v>
      </c>
      <c r="K15" s="1">
        <v>5</v>
      </c>
      <c r="L15" s="1">
        <v>83</v>
      </c>
      <c r="M15" s="1">
        <v>11</v>
      </c>
      <c r="N15" s="3">
        <v>18</v>
      </c>
      <c r="O15" s="1">
        <v>18</v>
      </c>
      <c r="P15" s="1">
        <v>18</v>
      </c>
      <c r="Q15" s="1">
        <v>18</v>
      </c>
      <c r="R15" s="1"/>
      <c r="S15" s="12">
        <v>1</v>
      </c>
      <c r="T15" s="12">
        <v>13</v>
      </c>
      <c r="U15" s="3">
        <v>24</v>
      </c>
      <c r="V15" s="12">
        <v>5</v>
      </c>
      <c r="W15" s="12">
        <v>5</v>
      </c>
      <c r="X15" s="12"/>
      <c r="Y15" s="12">
        <v>3</v>
      </c>
      <c r="Z15" s="12"/>
      <c r="AA15" s="12">
        <v>2</v>
      </c>
      <c r="AB15" s="12">
        <v>2</v>
      </c>
      <c r="AC15" s="12"/>
      <c r="AD15" s="22">
        <v>4</v>
      </c>
      <c r="AE15" s="22">
        <v>62</v>
      </c>
      <c r="AF15" s="22">
        <v>11</v>
      </c>
      <c r="AG15" s="22">
        <v>18</v>
      </c>
      <c r="AH15" s="3">
        <v>17</v>
      </c>
      <c r="AI15" s="22">
        <v>16</v>
      </c>
      <c r="AJ15" s="22"/>
      <c r="AK15" s="18">
        <v>1</v>
      </c>
      <c r="AL15" s="18">
        <v>7</v>
      </c>
      <c r="AM15" s="3">
        <v>101</v>
      </c>
      <c r="AN15" s="27">
        <v>137</v>
      </c>
      <c r="AO15" s="73">
        <f t="shared" si="3"/>
        <v>0.69191919191919193</v>
      </c>
      <c r="AP15" s="73">
        <f t="shared" si="4"/>
        <v>30.808080808080806</v>
      </c>
      <c r="AQ15" s="18">
        <v>6</v>
      </c>
      <c r="AR15" s="18">
        <v>6</v>
      </c>
      <c r="AS15" s="18">
        <v>4</v>
      </c>
      <c r="AT15" s="18"/>
      <c r="AU15" s="18"/>
      <c r="AV15" s="18"/>
      <c r="AW15" s="18">
        <v>1</v>
      </c>
      <c r="AX15" s="18"/>
      <c r="AY15" s="8">
        <v>2</v>
      </c>
      <c r="AZ15" s="8">
        <v>17</v>
      </c>
      <c r="BA15" s="8">
        <v>9</v>
      </c>
      <c r="BB15" s="3">
        <v>8</v>
      </c>
      <c r="BC15" s="8"/>
      <c r="BD15" s="8"/>
      <c r="BE15" s="8"/>
      <c r="BF15" s="16" t="s">
        <v>40</v>
      </c>
      <c r="BG15" s="16">
        <v>6</v>
      </c>
      <c r="BH15" s="27">
        <v>192</v>
      </c>
      <c r="BI15" s="73">
        <f t="shared" si="5"/>
        <v>0.96969696969696972</v>
      </c>
      <c r="BJ15" s="73">
        <f t="shared" si="6"/>
        <v>3.0303030303030276</v>
      </c>
      <c r="BK15" s="3">
        <v>156</v>
      </c>
      <c r="BL15" s="16">
        <v>2</v>
      </c>
      <c r="BM15" s="16">
        <v>2</v>
      </c>
      <c r="BN15" s="16"/>
      <c r="BO15" s="16">
        <v>1</v>
      </c>
      <c r="BP15" s="16"/>
      <c r="BQ15" s="16">
        <v>1</v>
      </c>
      <c r="BR15" s="16">
        <v>2</v>
      </c>
      <c r="BS15" s="16"/>
      <c r="BT15" s="30"/>
      <c r="BU15" s="30"/>
      <c r="BV15" s="27"/>
      <c r="BW15" s="3"/>
      <c r="BX15" s="37"/>
      <c r="BY15" s="37"/>
      <c r="BZ15" s="30"/>
      <c r="CA15" s="30"/>
      <c r="CB15" s="30"/>
      <c r="CC15" s="30"/>
      <c r="CD15" s="30"/>
      <c r="CE15" s="30"/>
      <c r="CF15" s="30"/>
      <c r="CG15" s="30"/>
      <c r="CH15" s="33"/>
      <c r="CI15" s="33"/>
      <c r="CJ15" s="27"/>
      <c r="CK15" s="3"/>
      <c r="CL15" s="37"/>
      <c r="CM15" s="37"/>
      <c r="CN15" s="33"/>
      <c r="CO15" s="33"/>
      <c r="CP15" s="33"/>
      <c r="CQ15" s="33"/>
      <c r="CR15" s="33"/>
      <c r="CS15" s="33"/>
      <c r="CT15" s="33"/>
      <c r="CU15" s="33"/>
    </row>
    <row r="16" spans="1:101" x14ac:dyDescent="0.25">
      <c r="A16" s="3">
        <v>1986</v>
      </c>
      <c r="B16" s="43">
        <v>65</v>
      </c>
      <c r="C16" s="43">
        <v>36</v>
      </c>
      <c r="D16" s="43">
        <f t="shared" si="0"/>
        <v>202</v>
      </c>
      <c r="E16" s="43">
        <f t="shared" si="1"/>
        <v>0.32178217821782179</v>
      </c>
      <c r="F16" s="80">
        <f t="shared" si="2"/>
        <v>67.821782178217816</v>
      </c>
      <c r="G16" s="53"/>
      <c r="H16" s="53"/>
      <c r="I16" s="8">
        <v>11</v>
      </c>
      <c r="J16" s="8">
        <v>166</v>
      </c>
      <c r="K16" s="1">
        <v>5</v>
      </c>
      <c r="L16" s="1">
        <v>83</v>
      </c>
      <c r="M16" s="1">
        <v>14</v>
      </c>
      <c r="N16" s="3">
        <v>18</v>
      </c>
      <c r="O16" s="1">
        <v>18</v>
      </c>
      <c r="P16" s="1">
        <v>18</v>
      </c>
      <c r="Q16" s="1">
        <v>15</v>
      </c>
      <c r="R16" s="1"/>
      <c r="S16" s="12">
        <v>1</v>
      </c>
      <c r="T16" s="12">
        <v>15</v>
      </c>
      <c r="U16" s="3">
        <v>29</v>
      </c>
      <c r="V16" s="12">
        <v>3</v>
      </c>
      <c r="W16" s="12">
        <v>6</v>
      </c>
      <c r="X16" s="12">
        <v>1</v>
      </c>
      <c r="Y16" s="12">
        <v>5</v>
      </c>
      <c r="Z16" s="12"/>
      <c r="AA16" s="12">
        <v>1</v>
      </c>
      <c r="AB16" s="12">
        <v>1</v>
      </c>
      <c r="AC16" s="12"/>
      <c r="AD16" s="22">
        <v>4</v>
      </c>
      <c r="AE16" s="22">
        <v>64</v>
      </c>
      <c r="AF16" s="22">
        <v>14</v>
      </c>
      <c r="AG16" s="22">
        <v>17</v>
      </c>
      <c r="AH16" s="3">
        <v>17</v>
      </c>
      <c r="AI16" s="22">
        <v>16</v>
      </c>
      <c r="AJ16" s="22"/>
      <c r="AK16" s="18">
        <v>1</v>
      </c>
      <c r="AL16" s="18">
        <v>6</v>
      </c>
      <c r="AM16" s="3">
        <v>103</v>
      </c>
      <c r="AN16" s="27">
        <v>139</v>
      </c>
      <c r="AO16" s="73">
        <f t="shared" si="3"/>
        <v>0.68811881188118806</v>
      </c>
      <c r="AP16" s="73">
        <f t="shared" si="4"/>
        <v>31.188118811881193</v>
      </c>
      <c r="AQ16" s="18">
        <v>8</v>
      </c>
      <c r="AR16" s="18">
        <v>4</v>
      </c>
      <c r="AS16" s="18">
        <v>2</v>
      </c>
      <c r="AT16" s="18">
        <v>1</v>
      </c>
      <c r="AU16" s="18"/>
      <c r="AV16" s="43"/>
      <c r="AW16" s="43"/>
      <c r="AX16" s="18"/>
      <c r="AY16" s="8">
        <v>2</v>
      </c>
      <c r="AZ16" s="8">
        <v>19</v>
      </c>
      <c r="BA16" s="8">
        <v>9</v>
      </c>
      <c r="BB16" s="3">
        <v>10</v>
      </c>
      <c r="BC16" s="8"/>
      <c r="BD16" s="8"/>
      <c r="BE16" s="8"/>
      <c r="BF16" s="16"/>
      <c r="BG16" s="16">
        <v>1</v>
      </c>
      <c r="BH16" s="27">
        <v>184</v>
      </c>
      <c r="BI16" s="73">
        <f t="shared" si="5"/>
        <v>0.91089108910891092</v>
      </c>
      <c r="BJ16" s="73">
        <f t="shared" si="6"/>
        <v>8.9108910891089081</v>
      </c>
      <c r="BK16" s="3">
        <v>148</v>
      </c>
      <c r="BL16" s="16">
        <v>7</v>
      </c>
      <c r="BM16" s="16">
        <v>1</v>
      </c>
      <c r="BN16" s="16"/>
      <c r="BO16" s="16">
        <v>1</v>
      </c>
      <c r="BP16" s="16"/>
      <c r="BQ16" s="16"/>
      <c r="BR16" s="16"/>
      <c r="BS16" s="16"/>
      <c r="BT16" s="30"/>
      <c r="BU16" s="30"/>
      <c r="BV16" s="27"/>
      <c r="BW16" s="3"/>
      <c r="BX16" s="37"/>
      <c r="BY16" s="37"/>
      <c r="BZ16" s="30"/>
      <c r="CA16" s="30"/>
      <c r="CB16" s="30"/>
      <c r="CC16" s="30"/>
      <c r="CD16" s="30"/>
      <c r="CE16" s="30"/>
      <c r="CF16" s="30"/>
      <c r="CG16" s="30"/>
      <c r="CH16" s="33"/>
      <c r="CI16" s="33"/>
      <c r="CJ16" s="27"/>
      <c r="CK16" s="3"/>
      <c r="CL16" s="37"/>
      <c r="CM16" s="37"/>
      <c r="CN16" s="33"/>
      <c r="CO16" s="33"/>
      <c r="CP16" s="33"/>
      <c r="CQ16" s="33"/>
      <c r="CR16" s="33"/>
      <c r="CS16" s="33"/>
      <c r="CT16" s="33"/>
      <c r="CU16" s="33"/>
    </row>
    <row r="17" spans="1:99" x14ac:dyDescent="0.25">
      <c r="A17" s="3">
        <v>1987</v>
      </c>
      <c r="B17" s="43">
        <v>66</v>
      </c>
      <c r="C17" s="43">
        <v>36</v>
      </c>
      <c r="D17" s="43">
        <f t="shared" si="0"/>
        <v>208</v>
      </c>
      <c r="E17" s="43">
        <f t="shared" si="1"/>
        <v>0.31730769230769229</v>
      </c>
      <c r="F17" s="80">
        <f t="shared" si="2"/>
        <v>68.269230769230774</v>
      </c>
      <c r="G17" s="53"/>
      <c r="H17" s="53"/>
      <c r="I17" s="8">
        <v>11</v>
      </c>
      <c r="J17" s="8">
        <v>172</v>
      </c>
      <c r="K17" s="1">
        <v>5</v>
      </c>
      <c r="L17" s="1">
        <v>83</v>
      </c>
      <c r="M17" s="1">
        <v>16</v>
      </c>
      <c r="N17" s="3">
        <v>18</v>
      </c>
      <c r="O17" s="1">
        <v>18</v>
      </c>
      <c r="P17" s="1">
        <v>18</v>
      </c>
      <c r="Q17" s="1">
        <v>13</v>
      </c>
      <c r="R17" s="1"/>
      <c r="S17" s="12">
        <v>1</v>
      </c>
      <c r="T17" s="12">
        <v>15</v>
      </c>
      <c r="U17" s="3">
        <v>31</v>
      </c>
      <c r="V17" s="12">
        <v>3</v>
      </c>
      <c r="W17" s="12">
        <v>4</v>
      </c>
      <c r="X17" s="12">
        <v>1</v>
      </c>
      <c r="Y17" s="12">
        <v>5</v>
      </c>
      <c r="Z17" s="12"/>
      <c r="AA17" s="12">
        <v>2</v>
      </c>
      <c r="AB17" s="12">
        <v>2</v>
      </c>
      <c r="AC17" s="12"/>
      <c r="AD17" s="22">
        <v>4</v>
      </c>
      <c r="AE17" s="22">
        <v>67</v>
      </c>
      <c r="AF17" s="22">
        <v>16</v>
      </c>
      <c r="AG17" s="22">
        <v>18</v>
      </c>
      <c r="AH17" s="3">
        <v>17</v>
      </c>
      <c r="AI17" s="22">
        <v>16</v>
      </c>
      <c r="AJ17" s="22"/>
      <c r="AK17" s="18">
        <v>1</v>
      </c>
      <c r="AL17" s="18">
        <v>12</v>
      </c>
      <c r="AM17" s="3">
        <v>111</v>
      </c>
      <c r="AN17" s="27">
        <v>147</v>
      </c>
      <c r="AO17" s="73">
        <f t="shared" si="3"/>
        <v>0.70673076923076927</v>
      </c>
      <c r="AP17" s="73">
        <f t="shared" si="4"/>
        <v>29.326923076923073</v>
      </c>
      <c r="AQ17" s="18">
        <v>4</v>
      </c>
      <c r="AR17" s="18">
        <v>5</v>
      </c>
      <c r="AS17" s="18">
        <v>2</v>
      </c>
      <c r="AT17" s="18">
        <v>2</v>
      </c>
      <c r="AU17" s="18"/>
      <c r="AV17" s="43"/>
      <c r="AW17" s="43"/>
      <c r="AX17" s="18"/>
      <c r="AY17" s="8">
        <v>2</v>
      </c>
      <c r="AZ17" s="8">
        <v>22</v>
      </c>
      <c r="BA17" s="8">
        <v>10</v>
      </c>
      <c r="BB17" s="3">
        <v>12</v>
      </c>
      <c r="BC17" s="8"/>
      <c r="BD17" s="8"/>
      <c r="BE17" s="8"/>
      <c r="BF17" s="16"/>
      <c r="BG17" s="16">
        <v>6</v>
      </c>
      <c r="BH17" s="27">
        <v>197</v>
      </c>
      <c r="BI17" s="73">
        <f t="shared" si="5"/>
        <v>0.94711538461538458</v>
      </c>
      <c r="BJ17" s="73">
        <f t="shared" si="6"/>
        <v>5.2884615384615419</v>
      </c>
      <c r="BK17" s="3">
        <v>161</v>
      </c>
      <c r="BL17" s="16">
        <v>4</v>
      </c>
      <c r="BM17" s="16">
        <v>3</v>
      </c>
      <c r="BN17" s="16"/>
      <c r="BO17" s="16"/>
      <c r="BP17" s="16"/>
      <c r="BQ17" s="43"/>
      <c r="BR17" s="43"/>
      <c r="BS17" s="16"/>
      <c r="BT17" s="30"/>
      <c r="BU17" s="30"/>
      <c r="BV17" s="27"/>
      <c r="BW17" s="3"/>
      <c r="BX17" s="37"/>
      <c r="BY17" s="37"/>
      <c r="BZ17" s="30"/>
      <c r="CA17" s="30"/>
      <c r="CB17" s="30"/>
      <c r="CC17" s="30"/>
      <c r="CD17" s="30"/>
      <c r="CE17" s="30"/>
      <c r="CF17" s="30"/>
      <c r="CG17" s="30"/>
      <c r="CH17" s="33"/>
      <c r="CI17" s="33"/>
      <c r="CJ17" s="27"/>
      <c r="CK17" s="3"/>
      <c r="CL17" s="37"/>
      <c r="CM17" s="37"/>
      <c r="CN17" s="33"/>
      <c r="CO17" s="33"/>
      <c r="CP17" s="33"/>
      <c r="CQ17" s="33"/>
      <c r="CR17" s="33"/>
      <c r="CS17" s="33"/>
      <c r="CT17" s="33"/>
      <c r="CU17" s="33"/>
    </row>
    <row r="18" spans="1:99" x14ac:dyDescent="0.25">
      <c r="A18" s="3">
        <v>1988</v>
      </c>
      <c r="B18" s="43">
        <v>69</v>
      </c>
      <c r="C18" s="43">
        <v>40</v>
      </c>
      <c r="D18" s="43">
        <f t="shared" si="0"/>
        <v>217</v>
      </c>
      <c r="E18" s="43">
        <f t="shared" si="1"/>
        <v>0.31797235023041476</v>
      </c>
      <c r="F18" s="80">
        <f t="shared" si="2"/>
        <v>68.20276497695852</v>
      </c>
      <c r="G18" s="53"/>
      <c r="H18" s="53"/>
      <c r="I18" s="8">
        <v>12</v>
      </c>
      <c r="J18" s="8">
        <v>177</v>
      </c>
      <c r="K18" s="1">
        <v>5</v>
      </c>
      <c r="L18" s="1">
        <v>85</v>
      </c>
      <c r="M18" s="1">
        <v>16</v>
      </c>
      <c r="N18" s="3">
        <v>20</v>
      </c>
      <c r="O18" s="1">
        <v>18</v>
      </c>
      <c r="P18" s="1">
        <v>18</v>
      </c>
      <c r="Q18" s="1">
        <v>13</v>
      </c>
      <c r="R18" s="1"/>
      <c r="S18" s="12">
        <v>1</v>
      </c>
      <c r="T18" s="12">
        <v>13</v>
      </c>
      <c r="U18" s="3">
        <v>29</v>
      </c>
      <c r="V18" s="12">
        <v>5</v>
      </c>
      <c r="W18" s="12">
        <v>7</v>
      </c>
      <c r="X18" s="12"/>
      <c r="Y18" s="12">
        <v>1</v>
      </c>
      <c r="Z18" s="12"/>
      <c r="AA18" s="12">
        <v>3</v>
      </c>
      <c r="AB18" s="12">
        <v>2</v>
      </c>
      <c r="AC18" s="12"/>
      <c r="AD18" s="22">
        <v>4</v>
      </c>
      <c r="AE18" s="22">
        <v>66</v>
      </c>
      <c r="AF18" s="22">
        <v>16</v>
      </c>
      <c r="AG18" s="22">
        <v>20</v>
      </c>
      <c r="AH18" s="3">
        <v>16</v>
      </c>
      <c r="AI18" s="22">
        <v>14</v>
      </c>
      <c r="AJ18" s="22"/>
      <c r="AK18" s="18">
        <v>1</v>
      </c>
      <c r="AL18" s="18">
        <v>5</v>
      </c>
      <c r="AM18" s="3">
        <v>106</v>
      </c>
      <c r="AN18" s="27">
        <v>146</v>
      </c>
      <c r="AO18" s="73">
        <f t="shared" si="3"/>
        <v>0.67281105990783407</v>
      </c>
      <c r="AP18" s="73">
        <f t="shared" si="4"/>
        <v>32.718894009216591</v>
      </c>
      <c r="AQ18" s="18">
        <v>7</v>
      </c>
      <c r="AR18" s="18">
        <v>3</v>
      </c>
      <c r="AS18" s="18">
        <v>1</v>
      </c>
      <c r="AT18" s="18">
        <v>1</v>
      </c>
      <c r="AU18" s="18"/>
      <c r="AV18" s="43"/>
      <c r="AW18" s="43"/>
      <c r="AX18" s="18"/>
      <c r="AY18" s="8">
        <v>3</v>
      </c>
      <c r="AZ18" s="8">
        <v>26</v>
      </c>
      <c r="BA18" s="8"/>
      <c r="BB18" s="8"/>
      <c r="BC18" s="8">
        <v>10</v>
      </c>
      <c r="BD18" s="3">
        <v>8</v>
      </c>
      <c r="BE18" s="8">
        <v>8</v>
      </c>
      <c r="BF18" s="16">
        <v>2</v>
      </c>
      <c r="BG18" s="16">
        <v>8</v>
      </c>
      <c r="BH18" s="27">
        <v>209</v>
      </c>
      <c r="BI18" s="73">
        <f t="shared" si="5"/>
        <v>0.96313364055299544</v>
      </c>
      <c r="BJ18" s="73">
        <f t="shared" si="6"/>
        <v>3.686635944700456</v>
      </c>
      <c r="BK18" s="3">
        <v>169</v>
      </c>
      <c r="BL18" s="16"/>
      <c r="BM18" s="16">
        <v>4</v>
      </c>
      <c r="BN18" s="16"/>
      <c r="BO18" s="16"/>
      <c r="BP18" s="16"/>
      <c r="BQ18" s="43"/>
      <c r="BR18" s="43"/>
      <c r="BS18" s="16"/>
      <c r="BT18" s="30"/>
      <c r="BU18" s="30"/>
      <c r="BV18" s="27"/>
      <c r="BW18" s="3"/>
      <c r="BX18" s="37"/>
      <c r="BY18" s="37"/>
      <c r="BZ18" s="30"/>
      <c r="CA18" s="30"/>
      <c r="CB18" s="30"/>
      <c r="CC18" s="30"/>
      <c r="CD18" s="30"/>
      <c r="CE18" s="30"/>
      <c r="CF18" s="30"/>
      <c r="CG18" s="30"/>
      <c r="CH18" s="33"/>
      <c r="CI18" s="33"/>
      <c r="CJ18" s="27"/>
      <c r="CK18" s="3"/>
      <c r="CL18" s="37"/>
      <c r="CM18" s="37"/>
      <c r="CN18" s="33"/>
      <c r="CO18" s="33"/>
      <c r="CP18" s="33"/>
      <c r="CQ18" s="33"/>
      <c r="CR18" s="33"/>
      <c r="CS18" s="33"/>
      <c r="CT18" s="33"/>
      <c r="CU18" s="33"/>
    </row>
    <row r="19" spans="1:99" x14ac:dyDescent="0.25">
      <c r="A19" s="3">
        <v>1989</v>
      </c>
      <c r="B19" s="43">
        <v>67</v>
      </c>
      <c r="C19" s="43">
        <v>40</v>
      </c>
      <c r="D19" s="43">
        <f t="shared" si="0"/>
        <v>216</v>
      </c>
      <c r="E19" s="43">
        <f t="shared" si="1"/>
        <v>0.31018518518518517</v>
      </c>
      <c r="F19" s="80">
        <f t="shared" si="2"/>
        <v>68.981481481481495</v>
      </c>
      <c r="G19" s="53"/>
      <c r="H19" s="53"/>
      <c r="I19" s="8">
        <v>14</v>
      </c>
      <c r="J19" s="8">
        <v>176</v>
      </c>
      <c r="K19" s="1">
        <v>6</v>
      </c>
      <c r="L19" s="1">
        <v>85</v>
      </c>
      <c r="M19" s="1">
        <v>10</v>
      </c>
      <c r="N19" s="1">
        <v>10</v>
      </c>
      <c r="O19" s="3">
        <v>18</v>
      </c>
      <c r="P19" s="1">
        <v>18</v>
      </c>
      <c r="Q19" s="1">
        <v>17</v>
      </c>
      <c r="R19" s="1">
        <v>12</v>
      </c>
      <c r="S19" s="12">
        <v>1</v>
      </c>
      <c r="T19" s="12">
        <v>7</v>
      </c>
      <c r="U19" s="3">
        <v>27</v>
      </c>
      <c r="V19" s="12">
        <v>7</v>
      </c>
      <c r="W19" s="12">
        <v>5</v>
      </c>
      <c r="X19" s="12">
        <v>2</v>
      </c>
      <c r="Y19" s="12">
        <v>2</v>
      </c>
      <c r="Z19" s="12"/>
      <c r="AA19" s="12"/>
      <c r="AB19" s="12">
        <v>1</v>
      </c>
      <c r="AC19" s="12"/>
      <c r="AD19" s="22">
        <v>5</v>
      </c>
      <c r="AE19" s="22">
        <v>65</v>
      </c>
      <c r="AF19" s="22">
        <v>10</v>
      </c>
      <c r="AG19" s="22">
        <v>10</v>
      </c>
      <c r="AH19" s="3">
        <v>18</v>
      </c>
      <c r="AI19" s="22">
        <v>14</v>
      </c>
      <c r="AJ19" s="22">
        <v>13</v>
      </c>
      <c r="AK19" s="18">
        <v>1</v>
      </c>
      <c r="AL19" s="18">
        <v>15</v>
      </c>
      <c r="AM19" s="3">
        <v>120</v>
      </c>
      <c r="AN19" s="27">
        <v>160</v>
      </c>
      <c r="AO19" s="73">
        <f t="shared" si="3"/>
        <v>0.7407407407407407</v>
      </c>
      <c r="AP19" s="73">
        <f t="shared" si="4"/>
        <v>25.925925925925931</v>
      </c>
      <c r="AQ19" s="18">
        <v>5</v>
      </c>
      <c r="AR19" s="18">
        <v>9</v>
      </c>
      <c r="AS19" s="18"/>
      <c r="AT19" s="18">
        <v>3</v>
      </c>
      <c r="AU19" s="18"/>
      <c r="AV19" s="27"/>
      <c r="AW19" s="27"/>
      <c r="AX19" s="18"/>
      <c r="AY19" s="8">
        <v>3</v>
      </c>
      <c r="AZ19" s="8">
        <v>26</v>
      </c>
      <c r="BA19" s="8"/>
      <c r="BB19" s="8"/>
      <c r="BC19" s="8">
        <v>10</v>
      </c>
      <c r="BD19" s="8">
        <v>8</v>
      </c>
      <c r="BE19" s="3">
        <v>8</v>
      </c>
      <c r="BF19" s="16">
        <v>3</v>
      </c>
      <c r="BG19" s="16">
        <v>7</v>
      </c>
      <c r="BH19" s="27">
        <v>215</v>
      </c>
      <c r="BI19" s="73">
        <f t="shared" si="5"/>
        <v>0.99537037037037035</v>
      </c>
      <c r="BJ19" s="73">
        <f t="shared" si="6"/>
        <v>0.46296296296296502</v>
      </c>
      <c r="BK19" s="3">
        <v>175</v>
      </c>
      <c r="BL19" s="16">
        <v>1</v>
      </c>
      <c r="BM19" s="16">
        <v>6</v>
      </c>
      <c r="BN19" s="16"/>
      <c r="BO19" s="16"/>
      <c r="BP19" s="16"/>
      <c r="BQ19" s="27"/>
      <c r="BR19" s="27"/>
      <c r="BS19" s="16"/>
      <c r="BT19" s="30"/>
      <c r="BU19" s="30"/>
      <c r="BV19" s="27"/>
      <c r="BW19" s="3"/>
      <c r="BX19" s="37"/>
      <c r="BY19" s="37"/>
      <c r="BZ19" s="30"/>
      <c r="CA19" s="30"/>
      <c r="CB19" s="30"/>
      <c r="CC19" s="30"/>
      <c r="CD19" s="30"/>
      <c r="CE19" s="30"/>
      <c r="CF19" s="30"/>
      <c r="CG19" s="30"/>
      <c r="CH19" s="33"/>
      <c r="CI19" s="33"/>
      <c r="CJ19" s="27"/>
      <c r="CK19" s="3"/>
      <c r="CL19" s="37"/>
      <c r="CM19" s="37"/>
      <c r="CN19" s="33"/>
      <c r="CO19" s="33"/>
      <c r="CP19" s="33"/>
      <c r="CQ19" s="33"/>
      <c r="CR19" s="33"/>
      <c r="CS19" s="33"/>
      <c r="CT19" s="33"/>
      <c r="CU19" s="33"/>
    </row>
    <row r="20" spans="1:99" x14ac:dyDescent="0.25">
      <c r="A20" s="3">
        <v>1990</v>
      </c>
      <c r="B20" s="43">
        <v>73</v>
      </c>
      <c r="C20" s="43">
        <v>40</v>
      </c>
      <c r="D20" s="43">
        <f t="shared" si="0"/>
        <v>212</v>
      </c>
      <c r="E20" s="43">
        <f t="shared" si="1"/>
        <v>0.34433962264150941</v>
      </c>
      <c r="F20" s="80">
        <f t="shared" si="2"/>
        <v>65.566037735849065</v>
      </c>
      <c r="G20" s="53"/>
      <c r="H20" s="53"/>
      <c r="I20" s="8">
        <v>14</v>
      </c>
      <c r="J20" s="8">
        <v>172</v>
      </c>
      <c r="K20" s="1">
        <v>6</v>
      </c>
      <c r="L20" s="1">
        <v>85</v>
      </c>
      <c r="M20" s="1">
        <v>10</v>
      </c>
      <c r="N20" s="1">
        <v>10</v>
      </c>
      <c r="O20" s="3">
        <v>18</v>
      </c>
      <c r="P20" s="1">
        <v>18</v>
      </c>
      <c r="Q20" s="1">
        <v>18</v>
      </c>
      <c r="R20" s="1">
        <v>11</v>
      </c>
      <c r="S20" s="12">
        <v>1</v>
      </c>
      <c r="T20" s="12">
        <v>13</v>
      </c>
      <c r="U20" s="3">
        <v>33</v>
      </c>
      <c r="V20" s="12">
        <v>5</v>
      </c>
      <c r="W20" s="12">
        <v>6</v>
      </c>
      <c r="X20" s="12">
        <v>1</v>
      </c>
      <c r="Y20" s="12">
        <v>3</v>
      </c>
      <c r="Z20" s="12"/>
      <c r="AA20" s="12">
        <v>2</v>
      </c>
      <c r="AB20" s="12"/>
      <c r="AC20" s="12"/>
      <c r="AD20" s="22">
        <v>5</v>
      </c>
      <c r="AE20" s="22">
        <v>63</v>
      </c>
      <c r="AF20" s="22">
        <v>10</v>
      </c>
      <c r="AG20" s="22">
        <v>10</v>
      </c>
      <c r="AH20" s="3">
        <v>18</v>
      </c>
      <c r="AI20" s="22">
        <v>14</v>
      </c>
      <c r="AJ20" s="22">
        <v>11</v>
      </c>
      <c r="AK20" s="18">
        <v>1</v>
      </c>
      <c r="AL20" s="18">
        <v>15</v>
      </c>
      <c r="AM20" s="3">
        <v>120</v>
      </c>
      <c r="AN20" s="27">
        <v>160</v>
      </c>
      <c r="AO20" s="73">
        <f t="shared" si="3"/>
        <v>0.75471698113207553</v>
      </c>
      <c r="AP20" s="73">
        <f t="shared" si="4"/>
        <v>24.528301886792448</v>
      </c>
      <c r="AQ20" s="18">
        <v>4</v>
      </c>
      <c r="AR20" s="18">
        <v>7</v>
      </c>
      <c r="AS20" s="18">
        <v>1</v>
      </c>
      <c r="AT20" s="18"/>
      <c r="AU20" s="18"/>
      <c r="AV20" s="43"/>
      <c r="AW20" s="43"/>
      <c r="AX20" s="18"/>
      <c r="AY20" s="8">
        <v>3</v>
      </c>
      <c r="AZ20" s="8">
        <v>24</v>
      </c>
      <c r="BA20" s="8"/>
      <c r="BB20" s="8"/>
      <c r="BC20" s="8">
        <v>9</v>
      </c>
      <c r="BD20" s="8">
        <v>8</v>
      </c>
      <c r="BE20" s="3">
        <v>7</v>
      </c>
      <c r="BF20" s="16">
        <v>3</v>
      </c>
      <c r="BG20" s="16">
        <v>6</v>
      </c>
      <c r="BH20" s="27">
        <v>211</v>
      </c>
      <c r="BI20" s="73">
        <f t="shared" si="5"/>
        <v>0.99528301886792447</v>
      </c>
      <c r="BJ20" s="73">
        <f t="shared" si="6"/>
        <v>0.47169811320755262</v>
      </c>
      <c r="BK20" s="3">
        <v>171</v>
      </c>
      <c r="BL20" s="16">
        <v>1</v>
      </c>
      <c r="BM20" s="16">
        <v>5</v>
      </c>
      <c r="BN20" s="16"/>
      <c r="BO20" s="16"/>
      <c r="BP20" s="16"/>
      <c r="BQ20" s="16"/>
      <c r="BR20" s="16"/>
      <c r="BS20" s="16"/>
      <c r="BT20" s="30"/>
      <c r="BU20" s="30"/>
      <c r="BV20" s="27"/>
      <c r="BW20" s="3"/>
      <c r="BX20" s="37"/>
      <c r="BY20" s="37"/>
      <c r="BZ20" s="30"/>
      <c r="CA20" s="30"/>
      <c r="CB20" s="30"/>
      <c r="CC20" s="30"/>
      <c r="CD20" s="30"/>
      <c r="CE20" s="30"/>
      <c r="CF20" s="30"/>
      <c r="CG20" s="30"/>
      <c r="CH20" s="33"/>
      <c r="CI20" s="33"/>
      <c r="CJ20" s="27"/>
      <c r="CK20" s="3"/>
      <c r="CL20" s="37"/>
      <c r="CM20" s="37"/>
      <c r="CN20" s="33"/>
      <c r="CO20" s="33"/>
      <c r="CP20" s="33"/>
      <c r="CQ20" s="33"/>
      <c r="CR20" s="33"/>
      <c r="CS20" s="33"/>
      <c r="CT20" s="33"/>
      <c r="CU20" s="33"/>
    </row>
    <row r="21" spans="1:99" x14ac:dyDescent="0.25">
      <c r="A21" s="3">
        <v>1991</v>
      </c>
      <c r="B21" s="43">
        <v>74</v>
      </c>
      <c r="C21" s="43">
        <v>40</v>
      </c>
      <c r="D21" s="43">
        <f t="shared" si="0"/>
        <v>210</v>
      </c>
      <c r="E21" s="43">
        <f t="shared" si="1"/>
        <v>0.35238095238095241</v>
      </c>
      <c r="F21" s="80">
        <f t="shared" si="2"/>
        <v>64.761904761904759</v>
      </c>
      <c r="G21" s="53"/>
      <c r="H21" s="53"/>
      <c r="I21" s="8">
        <v>14</v>
      </c>
      <c r="J21" s="8">
        <v>170</v>
      </c>
      <c r="K21" s="1">
        <v>6</v>
      </c>
      <c r="L21" s="1">
        <v>83</v>
      </c>
      <c r="M21" s="1">
        <v>10</v>
      </c>
      <c r="N21" s="1">
        <v>10</v>
      </c>
      <c r="O21" s="3">
        <v>18</v>
      </c>
      <c r="P21" s="1">
        <v>18</v>
      </c>
      <c r="Q21" s="1">
        <v>18</v>
      </c>
      <c r="R21" s="1">
        <v>9</v>
      </c>
      <c r="S21" s="12">
        <v>1</v>
      </c>
      <c r="T21" s="12">
        <v>14</v>
      </c>
      <c r="U21" s="3">
        <v>34</v>
      </c>
      <c r="V21" s="12">
        <v>5</v>
      </c>
      <c r="W21" s="12">
        <v>8</v>
      </c>
      <c r="X21" s="12">
        <v>1</v>
      </c>
      <c r="Y21" s="12">
        <v>1</v>
      </c>
      <c r="Z21" s="12"/>
      <c r="AA21" s="12"/>
      <c r="AB21" s="12">
        <v>2</v>
      </c>
      <c r="AC21" s="12"/>
      <c r="AD21" s="22">
        <v>5</v>
      </c>
      <c r="AE21" s="22">
        <v>63</v>
      </c>
      <c r="AF21" s="22">
        <v>10</v>
      </c>
      <c r="AG21" s="22">
        <v>10</v>
      </c>
      <c r="AH21" s="3">
        <v>16</v>
      </c>
      <c r="AI21" s="22">
        <v>18</v>
      </c>
      <c r="AJ21" s="22">
        <v>9</v>
      </c>
      <c r="AK21" s="18">
        <v>1</v>
      </c>
      <c r="AL21" s="18">
        <v>14</v>
      </c>
      <c r="AM21" s="3">
        <v>117</v>
      </c>
      <c r="AN21" s="27">
        <v>157</v>
      </c>
      <c r="AO21" s="73">
        <f t="shared" si="3"/>
        <v>0.74761904761904763</v>
      </c>
      <c r="AP21" s="73">
        <f t="shared" si="4"/>
        <v>25.238095238095237</v>
      </c>
      <c r="AQ21" s="18">
        <v>3</v>
      </c>
      <c r="AR21" s="18">
        <v>6</v>
      </c>
      <c r="AS21" s="18"/>
      <c r="AT21" s="18">
        <v>4</v>
      </c>
      <c r="AU21" s="18"/>
      <c r="AV21" s="43"/>
      <c r="AW21" s="43"/>
      <c r="AX21" s="18"/>
      <c r="AY21" s="8">
        <v>3</v>
      </c>
      <c r="AZ21" s="8">
        <v>24</v>
      </c>
      <c r="BA21" s="8"/>
      <c r="BB21" s="8"/>
      <c r="BC21" s="8">
        <v>10</v>
      </c>
      <c r="BD21" s="8">
        <v>8</v>
      </c>
      <c r="BE21" s="3">
        <v>6</v>
      </c>
      <c r="BF21" s="16">
        <v>3</v>
      </c>
      <c r="BG21" s="16">
        <v>6</v>
      </c>
      <c r="BH21" s="27">
        <v>210</v>
      </c>
      <c r="BI21" s="73">
        <f t="shared" si="5"/>
        <v>1</v>
      </c>
      <c r="BJ21" s="73">
        <f t="shared" si="6"/>
        <v>0</v>
      </c>
      <c r="BK21" s="3">
        <v>170</v>
      </c>
      <c r="BL21" s="16">
        <v>1</v>
      </c>
      <c r="BM21" s="16">
        <v>5</v>
      </c>
      <c r="BN21" s="16">
        <v>1</v>
      </c>
      <c r="BO21" s="16"/>
      <c r="BP21" s="16"/>
      <c r="BQ21" s="16"/>
      <c r="BR21" s="16"/>
      <c r="BS21" s="16"/>
      <c r="BT21" s="30"/>
      <c r="BU21" s="30"/>
      <c r="BV21" s="27"/>
      <c r="BW21" s="3"/>
      <c r="BX21" s="37"/>
      <c r="BY21" s="37"/>
      <c r="BZ21" s="30"/>
      <c r="CA21" s="30"/>
      <c r="CB21" s="30"/>
      <c r="CC21" s="30"/>
      <c r="CD21" s="30"/>
      <c r="CE21" s="30"/>
      <c r="CF21" s="30"/>
      <c r="CG21" s="30"/>
      <c r="CH21" s="33"/>
      <c r="CI21" s="33"/>
      <c r="CJ21" s="27"/>
      <c r="CK21" s="3"/>
      <c r="CL21" s="37"/>
      <c r="CM21" s="37"/>
      <c r="CN21" s="33"/>
      <c r="CO21" s="33"/>
      <c r="CP21" s="33"/>
      <c r="CQ21" s="33"/>
      <c r="CR21" s="33"/>
      <c r="CS21" s="33"/>
      <c r="CT21" s="33"/>
      <c r="CU21" s="33"/>
    </row>
    <row r="22" spans="1:99" x14ac:dyDescent="0.25">
      <c r="A22" s="3">
        <v>1992</v>
      </c>
      <c r="B22" s="43">
        <v>69</v>
      </c>
      <c r="C22" s="43">
        <v>40</v>
      </c>
      <c r="D22" s="43">
        <f t="shared" si="0"/>
        <v>214</v>
      </c>
      <c r="E22" s="43">
        <f t="shared" si="1"/>
        <v>0.32242990654205606</v>
      </c>
      <c r="F22" s="80">
        <f t="shared" si="2"/>
        <v>67.757009345794401</v>
      </c>
      <c r="G22" s="53"/>
      <c r="H22" s="53"/>
      <c r="I22" s="8">
        <v>13</v>
      </c>
      <c r="J22" s="8">
        <v>174</v>
      </c>
      <c r="K22" s="1">
        <v>6</v>
      </c>
      <c r="L22" s="1">
        <v>87</v>
      </c>
      <c r="M22" s="1">
        <v>10</v>
      </c>
      <c r="N22" s="1">
        <v>10</v>
      </c>
      <c r="O22" s="3">
        <v>18</v>
      </c>
      <c r="P22" s="1">
        <v>18</v>
      </c>
      <c r="Q22" s="1">
        <v>18</v>
      </c>
      <c r="R22" s="1">
        <v>13</v>
      </c>
      <c r="S22" s="12">
        <v>1</v>
      </c>
      <c r="T22" s="12">
        <v>9</v>
      </c>
      <c r="U22" s="3">
        <v>29</v>
      </c>
      <c r="V22" s="12">
        <v>8</v>
      </c>
      <c r="W22" s="12">
        <v>4</v>
      </c>
      <c r="X22" s="12"/>
      <c r="Y22" s="12">
        <v>2</v>
      </c>
      <c r="Z22" s="12"/>
      <c r="AA22" s="12"/>
      <c r="AB22" s="12">
        <v>3</v>
      </c>
      <c r="AC22" s="12"/>
      <c r="AD22" s="22">
        <v>5</v>
      </c>
      <c r="AE22" s="22">
        <v>63</v>
      </c>
      <c r="AF22" s="22">
        <v>10</v>
      </c>
      <c r="AG22" s="22">
        <v>10</v>
      </c>
      <c r="AH22" s="3">
        <v>16</v>
      </c>
      <c r="AI22" s="22">
        <v>18</v>
      </c>
      <c r="AJ22" s="22">
        <v>9</v>
      </c>
      <c r="AK22" s="18">
        <v>1</v>
      </c>
      <c r="AL22" s="18">
        <v>14</v>
      </c>
      <c r="AM22" s="3">
        <v>121</v>
      </c>
      <c r="AN22" s="27">
        <v>161</v>
      </c>
      <c r="AO22" s="73">
        <f t="shared" si="3"/>
        <v>0.75233644859813087</v>
      </c>
      <c r="AP22" s="73">
        <f t="shared" si="4"/>
        <v>24.766355140186914</v>
      </c>
      <c r="AQ22" s="18">
        <v>2</v>
      </c>
      <c r="AR22" s="18">
        <v>5</v>
      </c>
      <c r="AS22" s="18">
        <v>2</v>
      </c>
      <c r="AT22" s="18">
        <v>2</v>
      </c>
      <c r="AU22" s="18"/>
      <c r="AV22" s="43"/>
      <c r="AW22" s="43"/>
      <c r="AX22" s="18"/>
      <c r="AY22" s="8">
        <v>2</v>
      </c>
      <c r="AZ22" s="8">
        <v>24</v>
      </c>
      <c r="BA22" s="8"/>
      <c r="BB22" s="8"/>
      <c r="BC22" s="8">
        <v>12</v>
      </c>
      <c r="BD22" s="3">
        <v>12</v>
      </c>
      <c r="BE22" s="8"/>
      <c r="BF22" s="16">
        <v>2</v>
      </c>
      <c r="BG22" s="16">
        <v>10</v>
      </c>
      <c r="BH22" s="27">
        <v>212</v>
      </c>
      <c r="BI22" s="73">
        <f t="shared" si="5"/>
        <v>0.99065420560747663</v>
      </c>
      <c r="BJ22" s="73">
        <f t="shared" si="6"/>
        <v>0.93457943925233655</v>
      </c>
      <c r="BK22" s="3">
        <v>172</v>
      </c>
      <c r="BL22" s="16">
        <v>2</v>
      </c>
      <c r="BM22" s="16">
        <v>5</v>
      </c>
      <c r="BN22" s="16">
        <v>1</v>
      </c>
      <c r="BO22" s="16"/>
      <c r="BP22" s="16"/>
      <c r="BQ22" s="16"/>
      <c r="BR22" s="16">
        <v>1</v>
      </c>
      <c r="BS22" s="16"/>
      <c r="BT22" s="30"/>
      <c r="BU22" s="30"/>
      <c r="BV22" s="27"/>
      <c r="BW22" s="3"/>
      <c r="BX22" s="37"/>
      <c r="BY22" s="37"/>
      <c r="BZ22" s="30"/>
      <c r="CA22" s="30"/>
      <c r="CB22" s="30"/>
      <c r="CC22" s="30"/>
      <c r="CD22" s="30"/>
      <c r="CE22" s="30"/>
      <c r="CF22" s="30"/>
      <c r="CG22" s="30"/>
      <c r="CH22" s="33"/>
      <c r="CI22" s="33"/>
      <c r="CJ22" s="27"/>
      <c r="CK22" s="3"/>
      <c r="CL22" s="37"/>
      <c r="CM22" s="37"/>
      <c r="CN22" s="33"/>
      <c r="CO22" s="33"/>
      <c r="CP22" s="33"/>
      <c r="CQ22" s="33"/>
      <c r="CR22" s="33"/>
      <c r="CS22" s="33"/>
      <c r="CT22" s="33"/>
      <c r="CU22" s="33"/>
    </row>
    <row r="23" spans="1:99" x14ac:dyDescent="0.25">
      <c r="A23" s="3">
        <v>1993</v>
      </c>
      <c r="B23" s="43">
        <v>65</v>
      </c>
      <c r="C23" s="43">
        <v>40</v>
      </c>
      <c r="D23" s="43">
        <f t="shared" si="0"/>
        <v>215</v>
      </c>
      <c r="E23" s="43">
        <f t="shared" si="1"/>
        <v>0.30232558139534882</v>
      </c>
      <c r="F23" s="80">
        <f t="shared" si="2"/>
        <v>69.767441860465112</v>
      </c>
      <c r="G23" s="53"/>
      <c r="H23" s="53"/>
      <c r="I23" s="8">
        <v>13</v>
      </c>
      <c r="J23" s="8">
        <v>175</v>
      </c>
      <c r="K23" s="1">
        <v>6</v>
      </c>
      <c r="L23" s="1">
        <v>86</v>
      </c>
      <c r="M23" s="1">
        <v>10</v>
      </c>
      <c r="N23" s="1">
        <v>10</v>
      </c>
      <c r="O23" s="3">
        <v>18</v>
      </c>
      <c r="P23" s="1">
        <v>18</v>
      </c>
      <c r="Q23" s="1">
        <v>18</v>
      </c>
      <c r="R23" s="1">
        <v>12</v>
      </c>
      <c r="S23" s="12">
        <v>1</v>
      </c>
      <c r="T23" s="12">
        <v>5</v>
      </c>
      <c r="U23" s="3">
        <v>25</v>
      </c>
      <c r="V23" s="12">
        <v>8</v>
      </c>
      <c r="W23" s="12">
        <v>3</v>
      </c>
      <c r="X23" s="12">
        <v>1</v>
      </c>
      <c r="Y23" s="12">
        <v>2</v>
      </c>
      <c r="Z23" s="12"/>
      <c r="AA23" s="12">
        <v>2</v>
      </c>
      <c r="AB23" s="12">
        <v>1</v>
      </c>
      <c r="AC23" s="12"/>
      <c r="AD23" s="22">
        <v>5</v>
      </c>
      <c r="AE23" s="22">
        <v>64</v>
      </c>
      <c r="AF23" s="22">
        <v>10</v>
      </c>
      <c r="AG23" s="22">
        <v>10</v>
      </c>
      <c r="AH23" s="3">
        <v>18</v>
      </c>
      <c r="AI23" s="22">
        <v>16</v>
      </c>
      <c r="AJ23" s="22">
        <v>10</v>
      </c>
      <c r="AK23" s="18">
        <v>1</v>
      </c>
      <c r="AL23" s="18">
        <v>12</v>
      </c>
      <c r="AM23" s="3">
        <v>118</v>
      </c>
      <c r="AN23" s="27">
        <v>158</v>
      </c>
      <c r="AO23" s="73">
        <f t="shared" si="3"/>
        <v>0.73488372093023258</v>
      </c>
      <c r="AP23" s="73">
        <f t="shared" si="4"/>
        <v>26.511627906976742</v>
      </c>
      <c r="AQ23" s="18">
        <v>6</v>
      </c>
      <c r="AR23" s="18">
        <v>6</v>
      </c>
      <c r="AS23" s="18"/>
      <c r="AT23" s="18">
        <v>4</v>
      </c>
      <c r="AU23" s="18"/>
      <c r="AV23" s="43"/>
      <c r="AW23" s="43"/>
      <c r="AX23" s="18"/>
      <c r="AY23" s="8">
        <v>2</v>
      </c>
      <c r="AZ23" s="8">
        <v>25</v>
      </c>
      <c r="BA23" s="8"/>
      <c r="BB23" s="8"/>
      <c r="BC23" s="8">
        <v>14</v>
      </c>
      <c r="BD23" s="3">
        <v>11</v>
      </c>
      <c r="BE23" s="8"/>
      <c r="BF23" s="16">
        <v>2</v>
      </c>
      <c r="BG23" s="16">
        <v>5</v>
      </c>
      <c r="BH23" s="27">
        <v>210</v>
      </c>
      <c r="BI23" s="73">
        <f t="shared" si="5"/>
        <v>0.97674418604651159</v>
      </c>
      <c r="BJ23" s="73">
        <f t="shared" si="6"/>
        <v>2.3255813953488413</v>
      </c>
      <c r="BK23" s="3">
        <v>170</v>
      </c>
      <c r="BL23" s="16">
        <v>3</v>
      </c>
      <c r="BM23" s="16">
        <v>5</v>
      </c>
      <c r="BN23" s="16">
        <v>1</v>
      </c>
      <c r="BO23" s="16"/>
      <c r="BP23" s="16"/>
      <c r="BQ23" s="16"/>
      <c r="BR23" s="16"/>
      <c r="BS23" s="16"/>
      <c r="BT23" s="30"/>
      <c r="BU23" s="30"/>
      <c r="BV23" s="27"/>
      <c r="BW23" s="3"/>
      <c r="BX23" s="37"/>
      <c r="BY23" s="37"/>
      <c r="BZ23" s="30"/>
      <c r="CA23" s="30"/>
      <c r="CB23" s="30"/>
      <c r="CC23" s="30"/>
      <c r="CD23" s="30"/>
      <c r="CE23" s="30"/>
      <c r="CF23" s="30"/>
      <c r="CG23" s="30"/>
      <c r="CH23" s="33"/>
      <c r="CI23" s="33"/>
      <c r="CJ23" s="27"/>
      <c r="CK23" s="3"/>
      <c r="CL23" s="37"/>
      <c r="CM23" s="37"/>
      <c r="CN23" s="33"/>
      <c r="CO23" s="33"/>
      <c r="CP23" s="33"/>
      <c r="CQ23" s="33"/>
      <c r="CR23" s="33"/>
      <c r="CS23" s="33"/>
      <c r="CT23" s="33"/>
      <c r="CU23" s="33"/>
    </row>
    <row r="24" spans="1:99" x14ac:dyDescent="0.25">
      <c r="A24" s="3">
        <v>1994</v>
      </c>
      <c r="B24" s="43">
        <v>59</v>
      </c>
      <c r="C24" s="43">
        <v>40</v>
      </c>
      <c r="D24" s="43">
        <f t="shared" si="0"/>
        <v>206</v>
      </c>
      <c r="E24" s="43">
        <f t="shared" si="1"/>
        <v>0.28640776699029125</v>
      </c>
      <c r="F24" s="80">
        <f t="shared" si="2"/>
        <v>71.359223300970882</v>
      </c>
      <c r="G24" s="53"/>
      <c r="H24" s="53"/>
      <c r="I24" s="8">
        <v>13</v>
      </c>
      <c r="J24" s="8">
        <v>166</v>
      </c>
      <c r="K24" s="1">
        <v>6</v>
      </c>
      <c r="L24" s="1">
        <v>81</v>
      </c>
      <c r="M24" s="1">
        <v>10</v>
      </c>
      <c r="N24" s="3">
        <v>10</v>
      </c>
      <c r="O24" s="1">
        <v>18</v>
      </c>
      <c r="P24" s="1">
        <v>18</v>
      </c>
      <c r="Q24" s="1">
        <v>16</v>
      </c>
      <c r="R24" s="1">
        <v>9</v>
      </c>
      <c r="S24" s="12" t="s">
        <v>47</v>
      </c>
      <c r="T24" s="12">
        <v>9</v>
      </c>
      <c r="U24" s="3">
        <v>19</v>
      </c>
      <c r="V24" s="12">
        <v>2</v>
      </c>
      <c r="W24" s="12">
        <v>7</v>
      </c>
      <c r="X24" s="12">
        <v>1</v>
      </c>
      <c r="Y24" s="12">
        <v>5</v>
      </c>
      <c r="Z24" s="12"/>
      <c r="AA24" s="12">
        <v>1</v>
      </c>
      <c r="AB24" s="12">
        <v>2</v>
      </c>
      <c r="AC24" s="12" t="s">
        <v>0</v>
      </c>
      <c r="AD24" s="22">
        <v>5</v>
      </c>
      <c r="AE24" s="22">
        <v>60</v>
      </c>
      <c r="AF24" s="22">
        <v>10</v>
      </c>
      <c r="AG24" s="3">
        <v>10</v>
      </c>
      <c r="AH24" s="22">
        <v>18</v>
      </c>
      <c r="AI24" s="22">
        <v>15</v>
      </c>
      <c r="AJ24" s="22">
        <v>7</v>
      </c>
      <c r="AK24" s="18" t="s">
        <v>47</v>
      </c>
      <c r="AL24" s="18">
        <v>10</v>
      </c>
      <c r="AM24" s="3">
        <v>101</v>
      </c>
      <c r="AN24" s="27">
        <v>141</v>
      </c>
      <c r="AO24" s="73">
        <f t="shared" si="3"/>
        <v>0.68446601941747576</v>
      </c>
      <c r="AP24" s="73">
        <f t="shared" si="4"/>
        <v>31.553398058252423</v>
      </c>
      <c r="AQ24" s="18">
        <v>1</v>
      </c>
      <c r="AR24" s="18">
        <v>9</v>
      </c>
      <c r="AS24" s="18"/>
      <c r="AT24" s="18">
        <v>4</v>
      </c>
      <c r="AU24" s="18"/>
      <c r="AV24" s="43"/>
      <c r="AW24" s="43"/>
      <c r="AX24" s="18"/>
      <c r="AY24" s="8">
        <v>2</v>
      </c>
      <c r="AZ24" s="8">
        <v>25</v>
      </c>
      <c r="BA24" s="8"/>
      <c r="BB24" s="8"/>
      <c r="BC24" s="8">
        <v>14</v>
      </c>
      <c r="BD24" s="3">
        <v>11</v>
      </c>
      <c r="BE24" s="8"/>
      <c r="BF24" s="16">
        <v>2</v>
      </c>
      <c r="BG24" s="16">
        <v>9</v>
      </c>
      <c r="BH24" s="27">
        <v>204</v>
      </c>
      <c r="BI24" s="73">
        <f t="shared" si="5"/>
        <v>0.99029126213592233</v>
      </c>
      <c r="BJ24" s="73">
        <f t="shared" si="6"/>
        <v>0.97087378640776656</v>
      </c>
      <c r="BK24" s="3">
        <v>164</v>
      </c>
      <c r="BL24" s="16"/>
      <c r="BM24" s="16">
        <v>5</v>
      </c>
      <c r="BN24" s="16"/>
      <c r="BO24" s="16">
        <v>2</v>
      </c>
      <c r="BP24" s="16"/>
      <c r="BQ24" s="16"/>
      <c r="BR24" s="16">
        <v>4</v>
      </c>
      <c r="BS24" s="16"/>
      <c r="BT24" s="30"/>
      <c r="BU24" s="30"/>
      <c r="BV24" s="27"/>
      <c r="BW24" s="3"/>
      <c r="BX24" s="37"/>
      <c r="BY24" s="37"/>
      <c r="BZ24" s="30"/>
      <c r="CA24" s="30"/>
      <c r="CB24" s="30"/>
      <c r="CC24" s="30"/>
      <c r="CD24" s="30"/>
      <c r="CE24" s="30"/>
      <c r="CF24" s="30"/>
      <c r="CG24" s="30"/>
      <c r="CH24" s="33"/>
      <c r="CI24" s="33"/>
      <c r="CJ24" s="27"/>
      <c r="CK24" s="3"/>
      <c r="CL24" s="37"/>
      <c r="CM24" s="37"/>
      <c r="CN24" s="33"/>
      <c r="CO24" s="33"/>
      <c r="CP24" s="33"/>
      <c r="CQ24" s="33"/>
      <c r="CR24" s="33"/>
      <c r="CS24" s="33"/>
      <c r="CT24" s="33"/>
      <c r="CU24" s="33"/>
    </row>
    <row r="25" spans="1:99" x14ac:dyDescent="0.25">
      <c r="A25" s="3">
        <v>1995</v>
      </c>
      <c r="B25" s="43">
        <v>65</v>
      </c>
      <c r="C25" s="43">
        <v>40</v>
      </c>
      <c r="D25" s="43">
        <f t="shared" si="0"/>
        <v>205</v>
      </c>
      <c r="E25" s="43">
        <f t="shared" si="1"/>
        <v>0.31707317073170732</v>
      </c>
      <c r="F25" s="80">
        <f t="shared" si="2"/>
        <v>68.292682926829258</v>
      </c>
      <c r="G25" s="53"/>
      <c r="H25" s="53"/>
      <c r="I25" s="8">
        <v>12</v>
      </c>
      <c r="J25" s="8">
        <v>165</v>
      </c>
      <c r="K25" s="1">
        <v>6</v>
      </c>
      <c r="L25" s="1">
        <v>88</v>
      </c>
      <c r="M25" s="1">
        <v>10</v>
      </c>
      <c r="N25" s="1">
        <v>10</v>
      </c>
      <c r="O25" s="3">
        <v>18</v>
      </c>
      <c r="P25" s="1">
        <v>18</v>
      </c>
      <c r="Q25" s="1">
        <v>18</v>
      </c>
      <c r="R25" s="1">
        <v>14</v>
      </c>
      <c r="S25" s="12">
        <v>1</v>
      </c>
      <c r="T25" s="12">
        <v>5</v>
      </c>
      <c r="U25" s="3">
        <v>25</v>
      </c>
      <c r="V25" s="12">
        <v>9</v>
      </c>
      <c r="W25" s="12">
        <v>2</v>
      </c>
      <c r="X25" s="12"/>
      <c r="Y25" s="12">
        <v>4</v>
      </c>
      <c r="Z25" s="12"/>
      <c r="AA25" s="12"/>
      <c r="AB25" s="12">
        <v>2</v>
      </c>
      <c r="AC25" s="12"/>
      <c r="AD25" s="22">
        <v>4</v>
      </c>
      <c r="AE25" s="22">
        <v>52</v>
      </c>
      <c r="AF25" s="22">
        <v>10</v>
      </c>
      <c r="AG25" s="22">
        <v>10</v>
      </c>
      <c r="AH25" s="3">
        <v>18</v>
      </c>
      <c r="AI25" s="22">
        <v>14</v>
      </c>
      <c r="AJ25" s="22"/>
      <c r="AK25" s="18">
        <v>1</v>
      </c>
      <c r="AL25" s="18">
        <v>13</v>
      </c>
      <c r="AM25" s="3">
        <v>121</v>
      </c>
      <c r="AN25" s="27">
        <v>161</v>
      </c>
      <c r="AO25" s="73">
        <f t="shared" si="3"/>
        <v>0.78536585365853662</v>
      </c>
      <c r="AP25" s="73">
        <f t="shared" si="4"/>
        <v>21.463414634146339</v>
      </c>
      <c r="AQ25" s="18">
        <v>5</v>
      </c>
      <c r="AR25" s="18">
        <v>9</v>
      </c>
      <c r="AS25" s="18">
        <v>2</v>
      </c>
      <c r="AT25" s="18"/>
      <c r="AU25" s="18"/>
      <c r="AV25" s="18"/>
      <c r="AW25" s="18">
        <v>1</v>
      </c>
      <c r="AX25" s="18"/>
      <c r="AY25" s="8">
        <v>2</v>
      </c>
      <c r="AZ25" s="8">
        <v>25</v>
      </c>
      <c r="BA25" s="8"/>
      <c r="BB25" s="8"/>
      <c r="BC25" s="8">
        <v>14</v>
      </c>
      <c r="BD25" s="3">
        <v>11</v>
      </c>
      <c r="BE25" s="8"/>
      <c r="BF25" s="16">
        <v>2</v>
      </c>
      <c r="BG25" s="16">
        <v>3</v>
      </c>
      <c r="BH25" s="27">
        <v>197</v>
      </c>
      <c r="BI25" s="73">
        <f t="shared" si="5"/>
        <v>0.96097560975609753</v>
      </c>
      <c r="BJ25" s="73">
        <f t="shared" si="6"/>
        <v>3.9024390243902474</v>
      </c>
      <c r="BK25" s="3">
        <v>157</v>
      </c>
      <c r="BL25" s="16">
        <v>6</v>
      </c>
      <c r="BM25" s="16">
        <v>3</v>
      </c>
      <c r="BN25" s="16"/>
      <c r="BO25" s="16"/>
      <c r="BP25" s="16"/>
      <c r="BQ25" s="16"/>
      <c r="BR25" s="16">
        <v>3</v>
      </c>
      <c r="BS25" s="16"/>
      <c r="BT25" s="30"/>
      <c r="BU25" s="30"/>
      <c r="BV25" s="27"/>
      <c r="BW25" s="3"/>
      <c r="BX25" s="37"/>
      <c r="BY25" s="37"/>
      <c r="BZ25" s="30"/>
      <c r="CA25" s="30"/>
      <c r="CB25" s="30"/>
      <c r="CC25" s="30"/>
      <c r="CD25" s="30"/>
      <c r="CE25" s="30"/>
      <c r="CF25" s="30"/>
      <c r="CG25" s="30"/>
      <c r="CH25" s="33"/>
      <c r="CI25" s="33"/>
      <c r="CJ25" s="27"/>
      <c r="CK25" s="3"/>
      <c r="CL25" s="37"/>
      <c r="CM25" s="37"/>
      <c r="CN25" s="33"/>
      <c r="CO25" s="33"/>
      <c r="CP25" s="33"/>
      <c r="CQ25" s="33"/>
      <c r="CR25" s="33"/>
      <c r="CS25" s="33"/>
      <c r="CT25" s="33"/>
      <c r="CU25" s="33"/>
    </row>
    <row r="26" spans="1:99" x14ac:dyDescent="0.25">
      <c r="A26" s="3">
        <v>1996</v>
      </c>
      <c r="B26" s="43">
        <v>70</v>
      </c>
      <c r="C26" s="43">
        <v>40</v>
      </c>
      <c r="D26" s="43">
        <f t="shared" si="0"/>
        <v>205</v>
      </c>
      <c r="E26" s="43">
        <f t="shared" si="1"/>
        <v>0.34146341463414637</v>
      </c>
      <c r="F26" s="80">
        <f t="shared" si="2"/>
        <v>65.853658536585357</v>
      </c>
      <c r="G26" s="53"/>
      <c r="H26" s="53"/>
      <c r="I26" s="8">
        <v>12</v>
      </c>
      <c r="J26" s="8">
        <v>165</v>
      </c>
      <c r="K26" s="1">
        <v>6</v>
      </c>
      <c r="L26" s="1">
        <v>84</v>
      </c>
      <c r="M26" s="1">
        <v>10</v>
      </c>
      <c r="N26" s="1">
        <v>10</v>
      </c>
      <c r="O26" s="3">
        <v>17</v>
      </c>
      <c r="P26" s="1">
        <v>18</v>
      </c>
      <c r="Q26" s="1">
        <v>18</v>
      </c>
      <c r="R26" s="1">
        <v>11</v>
      </c>
      <c r="S26" s="12">
        <v>1</v>
      </c>
      <c r="T26" s="12">
        <v>10</v>
      </c>
      <c r="U26" s="3">
        <v>30</v>
      </c>
      <c r="V26" s="12">
        <v>5</v>
      </c>
      <c r="W26" s="12">
        <v>6</v>
      </c>
      <c r="X26" s="12">
        <v>2</v>
      </c>
      <c r="Y26" s="12">
        <v>2</v>
      </c>
      <c r="Z26" s="12"/>
      <c r="AA26" s="12"/>
      <c r="AB26" s="12"/>
      <c r="AC26" s="12"/>
      <c r="AD26" s="22">
        <v>4</v>
      </c>
      <c r="AE26" s="22">
        <v>52</v>
      </c>
      <c r="AF26" s="22">
        <v>10</v>
      </c>
      <c r="AG26" s="22">
        <v>10</v>
      </c>
      <c r="AH26" s="3">
        <v>17</v>
      </c>
      <c r="AI26" s="22">
        <v>15</v>
      </c>
      <c r="AJ26" s="22"/>
      <c r="AK26" s="18">
        <v>1</v>
      </c>
      <c r="AL26" s="18">
        <v>14</v>
      </c>
      <c r="AM26" s="3">
        <v>118</v>
      </c>
      <c r="AN26" s="27">
        <v>158</v>
      </c>
      <c r="AO26" s="73">
        <f t="shared" si="3"/>
        <v>0.77073170731707319</v>
      </c>
      <c r="AP26" s="73">
        <f t="shared" si="4"/>
        <v>22.926829268292682</v>
      </c>
      <c r="AQ26" s="18">
        <v>3</v>
      </c>
      <c r="AR26" s="18">
        <v>7</v>
      </c>
      <c r="AS26" s="18">
        <v>1</v>
      </c>
      <c r="AT26" s="18">
        <v>1</v>
      </c>
      <c r="AU26" s="18"/>
      <c r="AV26" s="18"/>
      <c r="AW26" s="18">
        <v>5</v>
      </c>
      <c r="AX26" s="18"/>
      <c r="AY26" s="8">
        <v>2</v>
      </c>
      <c r="AZ26" s="8">
        <v>29</v>
      </c>
      <c r="BA26" s="8"/>
      <c r="BB26" s="8"/>
      <c r="BC26" s="8">
        <v>14</v>
      </c>
      <c r="BD26" s="3">
        <v>15</v>
      </c>
      <c r="BE26" s="8"/>
      <c r="BF26" s="16">
        <v>2</v>
      </c>
      <c r="BG26" s="16">
        <v>5</v>
      </c>
      <c r="BH26" s="27">
        <v>195</v>
      </c>
      <c r="BI26" s="73">
        <f t="shared" si="5"/>
        <v>0.95121951219512191</v>
      </c>
      <c r="BJ26" s="73">
        <f t="shared" si="6"/>
        <v>4.8780487804878092</v>
      </c>
      <c r="BK26" s="3">
        <v>155</v>
      </c>
      <c r="BL26" s="16">
        <v>5</v>
      </c>
      <c r="BM26" s="16">
        <v>2</v>
      </c>
      <c r="BN26" s="16">
        <v>1</v>
      </c>
      <c r="BO26" s="16">
        <v>2</v>
      </c>
      <c r="BP26" s="16"/>
      <c r="BQ26" s="16"/>
      <c r="BR26" s="16">
        <v>3</v>
      </c>
      <c r="BS26" s="16"/>
      <c r="BT26" s="30"/>
      <c r="BU26" s="30"/>
      <c r="BV26" s="27"/>
      <c r="BW26" s="3"/>
      <c r="BX26" s="37"/>
      <c r="BY26" s="37"/>
      <c r="BZ26" s="30"/>
      <c r="CA26" s="30"/>
      <c r="CB26" s="30"/>
      <c r="CC26" s="30"/>
      <c r="CD26" s="30"/>
      <c r="CE26" s="30"/>
      <c r="CF26" s="30"/>
      <c r="CG26" s="30"/>
      <c r="CH26" s="33"/>
      <c r="CI26" s="33"/>
      <c r="CJ26" s="27"/>
      <c r="CK26" s="3"/>
      <c r="CL26" s="37"/>
      <c r="CM26" s="37"/>
      <c r="CN26" s="33"/>
      <c r="CO26" s="33"/>
      <c r="CP26" s="33"/>
      <c r="CQ26" s="33"/>
      <c r="CR26" s="33"/>
      <c r="CS26" s="33"/>
      <c r="CT26" s="33"/>
      <c r="CU26" s="33"/>
    </row>
    <row r="27" spans="1:99" x14ac:dyDescent="0.25">
      <c r="A27" s="3">
        <v>1997</v>
      </c>
      <c r="B27" s="43">
        <v>75</v>
      </c>
      <c r="C27" s="43">
        <v>40</v>
      </c>
      <c r="D27" s="43">
        <f t="shared" si="0"/>
        <v>195</v>
      </c>
      <c r="E27" s="43">
        <f t="shared" si="1"/>
        <v>0.38461538461538464</v>
      </c>
      <c r="F27" s="80">
        <f t="shared" si="2"/>
        <v>61.53846153846154</v>
      </c>
      <c r="G27" s="53"/>
      <c r="H27" s="53"/>
      <c r="I27" s="8">
        <v>12</v>
      </c>
      <c r="J27" s="8">
        <v>155</v>
      </c>
      <c r="K27" s="1">
        <v>6</v>
      </c>
      <c r="L27" s="1">
        <v>79</v>
      </c>
      <c r="M27" s="1">
        <v>10</v>
      </c>
      <c r="N27" s="1">
        <v>10</v>
      </c>
      <c r="O27" s="3">
        <v>18</v>
      </c>
      <c r="P27" s="1">
        <v>18</v>
      </c>
      <c r="Q27" s="1">
        <v>17</v>
      </c>
      <c r="R27" s="1">
        <v>6</v>
      </c>
      <c r="S27" s="12">
        <v>1</v>
      </c>
      <c r="T27" s="12">
        <v>15</v>
      </c>
      <c r="U27" s="3">
        <v>35</v>
      </c>
      <c r="V27" s="12">
        <v>5</v>
      </c>
      <c r="W27" s="12">
        <v>8</v>
      </c>
      <c r="X27" s="12"/>
      <c r="Y27" s="12"/>
      <c r="Z27" s="12"/>
      <c r="AA27" s="59">
        <v>1</v>
      </c>
      <c r="AB27" s="59">
        <v>4</v>
      </c>
      <c r="AC27" s="12"/>
      <c r="AD27" s="22">
        <v>4</v>
      </c>
      <c r="AE27" s="22">
        <v>49</v>
      </c>
      <c r="AF27" s="22">
        <v>10</v>
      </c>
      <c r="AG27" s="22">
        <v>10</v>
      </c>
      <c r="AH27" s="3">
        <v>17</v>
      </c>
      <c r="AI27" s="22">
        <v>12</v>
      </c>
      <c r="AJ27" s="22"/>
      <c r="AK27" s="18">
        <v>1</v>
      </c>
      <c r="AL27" s="18">
        <v>8</v>
      </c>
      <c r="AM27" s="3">
        <v>107</v>
      </c>
      <c r="AN27" s="27">
        <v>147</v>
      </c>
      <c r="AO27" s="73">
        <f t="shared" si="3"/>
        <v>0.75384615384615383</v>
      </c>
      <c r="AP27" s="73">
        <f t="shared" si="4"/>
        <v>24.615384615384617</v>
      </c>
      <c r="AQ27" s="18">
        <v>6</v>
      </c>
      <c r="AR27" s="18">
        <v>5</v>
      </c>
      <c r="AS27" s="18"/>
      <c r="AT27" s="18"/>
      <c r="AU27" s="18"/>
      <c r="AV27" s="18">
        <v>2</v>
      </c>
      <c r="AW27" s="18">
        <v>4</v>
      </c>
      <c r="AX27" s="18"/>
      <c r="AY27" s="8">
        <v>2</v>
      </c>
      <c r="AZ27" s="8">
        <v>27</v>
      </c>
      <c r="BA27" s="8"/>
      <c r="BB27" s="8"/>
      <c r="BC27" s="8">
        <v>14</v>
      </c>
      <c r="BD27" s="3">
        <v>13</v>
      </c>
      <c r="BE27" s="8"/>
      <c r="BF27" s="16">
        <v>2</v>
      </c>
      <c r="BG27" s="16">
        <v>8</v>
      </c>
      <c r="BH27" s="27">
        <v>190</v>
      </c>
      <c r="BI27" s="73">
        <f t="shared" si="5"/>
        <v>0.97435897435897434</v>
      </c>
      <c r="BJ27" s="73">
        <f t="shared" si="6"/>
        <v>2.5641025641025661</v>
      </c>
      <c r="BK27" s="3">
        <v>150</v>
      </c>
      <c r="BL27" s="16">
        <v>3</v>
      </c>
      <c r="BM27" s="16">
        <v>4</v>
      </c>
      <c r="BN27" s="16"/>
      <c r="BO27" s="16"/>
      <c r="BP27" s="16"/>
      <c r="BQ27" s="16">
        <v>1</v>
      </c>
      <c r="BR27" s="16"/>
      <c r="BS27" s="16"/>
      <c r="BT27" s="30"/>
      <c r="BU27" s="30"/>
      <c r="BV27" s="27"/>
      <c r="BW27" s="3"/>
      <c r="BX27" s="37"/>
      <c r="BY27" s="37"/>
      <c r="BZ27" s="30"/>
      <c r="CA27" s="30"/>
      <c r="CB27" s="30"/>
      <c r="CC27" s="30"/>
      <c r="CD27" s="30"/>
      <c r="CE27" s="30"/>
      <c r="CF27" s="30"/>
      <c r="CG27" s="30"/>
      <c r="CH27" s="33"/>
      <c r="CI27" s="33"/>
      <c r="CJ27" s="27"/>
      <c r="CK27" s="3"/>
      <c r="CL27" s="37"/>
      <c r="CM27" s="37"/>
      <c r="CN27" s="33"/>
      <c r="CO27" s="33"/>
      <c r="CP27" s="33"/>
      <c r="CQ27" s="33"/>
      <c r="CR27" s="33"/>
      <c r="CS27" s="33"/>
      <c r="CT27" s="33"/>
      <c r="CU27" s="33"/>
    </row>
    <row r="28" spans="1:99" x14ac:dyDescent="0.25">
      <c r="A28" s="3">
        <v>1998</v>
      </c>
      <c r="B28" s="43">
        <v>72</v>
      </c>
      <c r="C28" s="43">
        <v>40</v>
      </c>
      <c r="D28" s="43">
        <f t="shared" si="0"/>
        <v>187</v>
      </c>
      <c r="E28" s="43">
        <f t="shared" si="1"/>
        <v>0.38502673796791442</v>
      </c>
      <c r="F28" s="80">
        <f t="shared" si="2"/>
        <v>61.497326203208559</v>
      </c>
      <c r="G28" s="53"/>
      <c r="H28" s="53"/>
      <c r="I28" s="8">
        <v>11</v>
      </c>
      <c r="J28" s="8">
        <v>147</v>
      </c>
      <c r="K28" s="1">
        <v>5</v>
      </c>
      <c r="L28" s="1">
        <v>69</v>
      </c>
      <c r="M28" s="1">
        <v>10</v>
      </c>
      <c r="N28" s="1">
        <v>10</v>
      </c>
      <c r="O28" s="3">
        <v>18</v>
      </c>
      <c r="P28" s="1">
        <v>16</v>
      </c>
      <c r="Q28" s="1">
        <v>15</v>
      </c>
      <c r="R28" s="1"/>
      <c r="S28" s="12">
        <v>1</v>
      </c>
      <c r="T28" s="12">
        <v>12</v>
      </c>
      <c r="U28" s="3">
        <v>32</v>
      </c>
      <c r="V28" s="12">
        <v>6</v>
      </c>
      <c r="W28" s="12">
        <v>8</v>
      </c>
      <c r="X28" s="12"/>
      <c r="Y28" s="12"/>
      <c r="Z28" s="12"/>
      <c r="AA28" s="12">
        <v>2</v>
      </c>
      <c r="AB28" s="12">
        <v>1</v>
      </c>
      <c r="AC28" s="12"/>
      <c r="AD28" s="22">
        <v>4</v>
      </c>
      <c r="AE28" s="22">
        <v>53</v>
      </c>
      <c r="AF28" s="22">
        <v>10</v>
      </c>
      <c r="AG28" s="22">
        <v>10</v>
      </c>
      <c r="AH28" s="3">
        <v>16</v>
      </c>
      <c r="AI28" s="22">
        <v>17</v>
      </c>
      <c r="AJ28" s="22"/>
      <c r="AK28" s="18">
        <v>1</v>
      </c>
      <c r="AL28" s="18">
        <v>7</v>
      </c>
      <c r="AM28" s="3">
        <v>96</v>
      </c>
      <c r="AN28" s="27">
        <v>136</v>
      </c>
      <c r="AO28" s="73">
        <f t="shared" si="3"/>
        <v>0.72727272727272729</v>
      </c>
      <c r="AP28" s="73">
        <f t="shared" si="4"/>
        <v>27.27272727272727</v>
      </c>
      <c r="AQ28" s="18">
        <v>6</v>
      </c>
      <c r="AR28" s="18">
        <v>6</v>
      </c>
      <c r="AS28" s="18"/>
      <c r="AT28" s="18"/>
      <c r="AU28" s="18"/>
      <c r="AV28" s="18">
        <v>2</v>
      </c>
      <c r="AW28" s="18">
        <v>3</v>
      </c>
      <c r="AX28" s="18"/>
      <c r="AY28" s="8">
        <v>2</v>
      </c>
      <c r="AZ28" s="8">
        <v>25</v>
      </c>
      <c r="BA28" s="8"/>
      <c r="BB28" s="8"/>
      <c r="BC28" s="8">
        <v>13</v>
      </c>
      <c r="BD28" s="3">
        <v>12</v>
      </c>
      <c r="BE28" s="8"/>
      <c r="BF28" s="16">
        <v>2</v>
      </c>
      <c r="BG28" s="16">
        <v>11</v>
      </c>
      <c r="BH28" s="27">
        <v>186</v>
      </c>
      <c r="BI28" s="73">
        <f t="shared" si="5"/>
        <v>0.99465240641711228</v>
      </c>
      <c r="BJ28" s="73">
        <f t="shared" si="6"/>
        <v>0.53475935828877219</v>
      </c>
      <c r="BK28" s="3">
        <v>146</v>
      </c>
      <c r="BL28" s="16">
        <v>1</v>
      </c>
      <c r="BM28" s="16">
        <v>6</v>
      </c>
      <c r="BN28" s="16"/>
      <c r="BO28" s="16"/>
      <c r="BP28" s="16"/>
      <c r="BQ28" s="16">
        <v>1</v>
      </c>
      <c r="BR28" s="16">
        <v>5</v>
      </c>
      <c r="BS28" s="16"/>
      <c r="BT28" s="30"/>
      <c r="BU28" s="30"/>
      <c r="BV28" s="27"/>
      <c r="BW28" s="3"/>
      <c r="BX28" s="37"/>
      <c r="BY28" s="37"/>
      <c r="BZ28" s="30"/>
      <c r="CA28" s="30"/>
      <c r="CB28" s="30"/>
      <c r="CC28" s="30"/>
      <c r="CD28" s="30"/>
      <c r="CE28" s="30"/>
      <c r="CF28" s="30"/>
      <c r="CG28" s="30"/>
      <c r="CH28" s="33"/>
      <c r="CI28" s="33"/>
      <c r="CJ28" s="27"/>
      <c r="CK28" s="3"/>
      <c r="CL28" s="37"/>
      <c r="CM28" s="37"/>
      <c r="CN28" s="33"/>
      <c r="CO28" s="33"/>
      <c r="CP28" s="33"/>
      <c r="CQ28" s="33"/>
      <c r="CR28" s="33"/>
      <c r="CS28" s="33"/>
      <c r="CT28" s="33"/>
      <c r="CU28" s="33"/>
    </row>
    <row r="29" spans="1:99" x14ac:dyDescent="0.25">
      <c r="A29" s="3">
        <v>1999</v>
      </c>
      <c r="B29" s="43">
        <v>77</v>
      </c>
      <c r="C29" s="43">
        <v>40</v>
      </c>
      <c r="D29" s="43">
        <f t="shared" si="0"/>
        <v>179</v>
      </c>
      <c r="E29" s="43">
        <f t="shared" si="1"/>
        <v>0.43016759776536312</v>
      </c>
      <c r="F29" s="80">
        <f t="shared" si="2"/>
        <v>56.983240223463682</v>
      </c>
      <c r="G29" s="53"/>
      <c r="H29" s="53"/>
      <c r="I29" s="8">
        <v>11</v>
      </c>
      <c r="J29" s="8">
        <v>139</v>
      </c>
      <c r="K29" s="1">
        <v>5</v>
      </c>
      <c r="L29" s="1">
        <v>63</v>
      </c>
      <c r="M29" s="1">
        <v>10</v>
      </c>
      <c r="N29" s="1">
        <v>10</v>
      </c>
      <c r="O29" s="3">
        <v>17</v>
      </c>
      <c r="P29" s="1">
        <v>17</v>
      </c>
      <c r="Q29" s="1">
        <v>9</v>
      </c>
      <c r="R29" s="1"/>
      <c r="S29" s="12">
        <v>1</v>
      </c>
      <c r="T29" s="12">
        <v>17</v>
      </c>
      <c r="U29" s="3">
        <v>37</v>
      </c>
      <c r="V29" s="12">
        <v>1</v>
      </c>
      <c r="W29" s="12">
        <v>11</v>
      </c>
      <c r="X29" s="12"/>
      <c r="Y29" s="12"/>
      <c r="Z29" s="12"/>
      <c r="AA29" s="59">
        <v>2</v>
      </c>
      <c r="AB29" s="59">
        <v>2</v>
      </c>
      <c r="AC29" s="12"/>
      <c r="AD29" s="22">
        <v>4</v>
      </c>
      <c r="AE29" s="22">
        <v>49</v>
      </c>
      <c r="AF29" s="22">
        <v>10</v>
      </c>
      <c r="AG29" s="22">
        <v>10</v>
      </c>
      <c r="AH29" s="3">
        <v>15</v>
      </c>
      <c r="AI29" s="22">
        <v>14</v>
      </c>
      <c r="AJ29" s="22"/>
      <c r="AK29" s="18">
        <v>1</v>
      </c>
      <c r="AL29" s="18">
        <v>5</v>
      </c>
      <c r="AM29" s="3">
        <v>88</v>
      </c>
      <c r="AN29" s="27">
        <v>128</v>
      </c>
      <c r="AO29" s="73">
        <f t="shared" si="3"/>
        <v>0.71508379888268159</v>
      </c>
      <c r="AP29" s="73">
        <f t="shared" si="4"/>
        <v>28.491620111731841</v>
      </c>
      <c r="AQ29" s="18">
        <v>7</v>
      </c>
      <c r="AR29" s="18">
        <v>6</v>
      </c>
      <c r="AS29" s="18"/>
      <c r="AT29" s="18"/>
      <c r="AU29" s="18"/>
      <c r="AV29" s="18">
        <v>1</v>
      </c>
      <c r="AW29" s="18">
        <v>3</v>
      </c>
      <c r="AX29" s="18"/>
      <c r="AY29" s="8">
        <v>2</v>
      </c>
      <c r="AZ29" s="8">
        <v>27</v>
      </c>
      <c r="BA29" s="8"/>
      <c r="BB29" s="8"/>
      <c r="BC29" s="8">
        <v>14</v>
      </c>
      <c r="BD29" s="3">
        <v>13</v>
      </c>
      <c r="BE29" s="8"/>
      <c r="BF29" s="16">
        <v>2</v>
      </c>
      <c r="BG29" s="16">
        <v>7</v>
      </c>
      <c r="BH29" s="27">
        <v>173</v>
      </c>
      <c r="BI29" s="73">
        <f t="shared" si="5"/>
        <v>0.96648044692737434</v>
      </c>
      <c r="BJ29" s="73">
        <f t="shared" si="6"/>
        <v>3.3519553072625663</v>
      </c>
      <c r="BK29" s="3">
        <v>133</v>
      </c>
      <c r="BL29" s="16">
        <v>4</v>
      </c>
      <c r="BM29" s="16">
        <v>4</v>
      </c>
      <c r="BN29" s="16"/>
      <c r="BO29" s="16"/>
      <c r="BP29" s="16">
        <v>1</v>
      </c>
      <c r="BQ29" s="16"/>
      <c r="BR29" s="16">
        <v>3</v>
      </c>
      <c r="BS29" s="16"/>
      <c r="BT29" s="30"/>
      <c r="BU29" s="30"/>
      <c r="BV29" s="27"/>
      <c r="BW29" s="3"/>
      <c r="BX29" s="37"/>
      <c r="BY29" s="37"/>
      <c r="BZ29" s="30"/>
      <c r="CA29" s="30"/>
      <c r="CB29" s="30"/>
      <c r="CC29" s="30"/>
      <c r="CD29" s="30"/>
      <c r="CE29" s="30"/>
      <c r="CF29" s="30"/>
      <c r="CG29" s="30"/>
      <c r="CH29" s="33"/>
      <c r="CI29" s="33"/>
      <c r="CJ29" s="27"/>
      <c r="CK29" s="3"/>
      <c r="CL29" s="37"/>
      <c r="CM29" s="37"/>
      <c r="CN29" s="33"/>
      <c r="CO29" s="33"/>
      <c r="CP29" s="33"/>
      <c r="CQ29" s="33"/>
      <c r="CR29" s="33"/>
      <c r="CS29" s="33"/>
      <c r="CT29" s="33"/>
      <c r="CU29" s="33"/>
    </row>
    <row r="30" spans="1:99" x14ac:dyDescent="0.25">
      <c r="A30" s="3">
        <v>2000</v>
      </c>
      <c r="B30" s="43">
        <v>69</v>
      </c>
      <c r="C30" s="43">
        <v>40</v>
      </c>
      <c r="D30" s="43">
        <f t="shared" si="0"/>
        <v>171</v>
      </c>
      <c r="E30" s="43">
        <f t="shared" si="1"/>
        <v>0.40350877192982454</v>
      </c>
      <c r="F30" s="80">
        <f t="shared" si="2"/>
        <v>59.649122807017548</v>
      </c>
      <c r="G30" s="53"/>
      <c r="H30" s="53"/>
      <c r="I30" s="8">
        <v>12</v>
      </c>
      <c r="J30" s="8">
        <v>131</v>
      </c>
      <c r="K30" s="1">
        <v>5</v>
      </c>
      <c r="L30" s="1">
        <v>57</v>
      </c>
      <c r="M30" s="1">
        <v>10</v>
      </c>
      <c r="N30" s="1">
        <v>10</v>
      </c>
      <c r="O30" s="3">
        <v>17</v>
      </c>
      <c r="P30" s="1">
        <v>11</v>
      </c>
      <c r="Q30" s="1">
        <v>9</v>
      </c>
      <c r="R30" s="1"/>
      <c r="S30" s="12">
        <v>1</v>
      </c>
      <c r="T30" s="12">
        <v>9</v>
      </c>
      <c r="U30" s="3">
        <v>29</v>
      </c>
      <c r="V30" s="12">
        <v>7</v>
      </c>
      <c r="W30" s="12">
        <v>6</v>
      </c>
      <c r="X30" s="12"/>
      <c r="Y30" s="12"/>
      <c r="Z30" s="12">
        <v>1</v>
      </c>
      <c r="AA30" s="12">
        <v>1</v>
      </c>
      <c r="AB30" s="12">
        <v>2</v>
      </c>
      <c r="AC30" s="12"/>
      <c r="AD30" s="22">
        <v>4</v>
      </c>
      <c r="AE30" s="22">
        <v>44</v>
      </c>
      <c r="AF30" s="22">
        <v>10</v>
      </c>
      <c r="AG30" s="22">
        <v>10</v>
      </c>
      <c r="AH30" s="3">
        <v>13</v>
      </c>
      <c r="AI30" s="22">
        <v>11</v>
      </c>
      <c r="AJ30" s="22"/>
      <c r="AK30" s="18">
        <v>1</v>
      </c>
      <c r="AL30" s="18">
        <v>1</v>
      </c>
      <c r="AM30" s="3">
        <v>78</v>
      </c>
      <c r="AN30" s="27">
        <v>118</v>
      </c>
      <c r="AO30" s="73">
        <f t="shared" si="3"/>
        <v>0.6900584795321637</v>
      </c>
      <c r="AP30" s="73">
        <f t="shared" si="4"/>
        <v>30.994152046783629</v>
      </c>
      <c r="AQ30" s="18">
        <v>13</v>
      </c>
      <c r="AR30" s="18">
        <v>1</v>
      </c>
      <c r="AS30" s="18"/>
      <c r="AT30" s="18"/>
      <c r="AU30" s="18"/>
      <c r="AV30" s="18"/>
      <c r="AW30" s="18">
        <v>2</v>
      </c>
      <c r="AX30" s="18"/>
      <c r="AY30" s="8">
        <v>3</v>
      </c>
      <c r="AZ30" s="8">
        <v>30</v>
      </c>
      <c r="BA30" s="8"/>
      <c r="BB30" s="8"/>
      <c r="BC30" s="8">
        <v>10</v>
      </c>
      <c r="BD30" s="3">
        <v>10</v>
      </c>
      <c r="BE30" s="31">
        <v>10</v>
      </c>
      <c r="BF30" s="16">
        <v>2</v>
      </c>
      <c r="BG30" s="16">
        <v>6</v>
      </c>
      <c r="BH30" s="27">
        <v>157</v>
      </c>
      <c r="BI30" s="73">
        <f t="shared" si="5"/>
        <v>0.91812865497076024</v>
      </c>
      <c r="BJ30" s="73">
        <f t="shared" si="6"/>
        <v>8.1871345029239766</v>
      </c>
      <c r="BK30" s="3">
        <v>117</v>
      </c>
      <c r="BL30" s="16">
        <v>4</v>
      </c>
      <c r="BM30" s="16">
        <v>7</v>
      </c>
      <c r="BN30" s="16"/>
      <c r="BO30" s="16"/>
      <c r="BP30" s="16"/>
      <c r="BQ30" s="16"/>
      <c r="BR30" s="16">
        <v>2</v>
      </c>
      <c r="BS30" s="16"/>
      <c r="BT30" s="30">
        <v>3</v>
      </c>
      <c r="BU30" s="30">
        <v>6</v>
      </c>
      <c r="BV30" s="27">
        <v>167</v>
      </c>
      <c r="BW30" s="3">
        <v>127</v>
      </c>
      <c r="BX30" s="77">
        <f>BV30/D30</f>
        <v>0.97660818713450293</v>
      </c>
      <c r="BY30" s="77">
        <f>(1-BX30)*100</f>
        <v>2.3391812865497075</v>
      </c>
      <c r="BZ30" s="30">
        <v>5</v>
      </c>
      <c r="CA30" s="30">
        <v>6</v>
      </c>
      <c r="CB30" s="30"/>
      <c r="CC30" s="30"/>
      <c r="CD30" s="30">
        <v>1</v>
      </c>
      <c r="CE30" s="61"/>
      <c r="CF30" s="61">
        <v>3</v>
      </c>
      <c r="CG30" s="30"/>
      <c r="CH30" s="33"/>
      <c r="CI30" s="33"/>
      <c r="CJ30" s="27"/>
      <c r="CK30" s="3"/>
      <c r="CL30" s="37"/>
      <c r="CM30" s="37"/>
      <c r="CN30" s="33"/>
      <c r="CO30" s="33"/>
      <c r="CP30" s="33"/>
      <c r="CQ30" s="33"/>
      <c r="CR30" s="33"/>
      <c r="CS30" s="33"/>
      <c r="CT30" s="33"/>
      <c r="CU30" s="33"/>
    </row>
    <row r="31" spans="1:99" x14ac:dyDescent="0.25">
      <c r="A31" s="3">
        <v>2001</v>
      </c>
      <c r="B31" s="43">
        <v>66</v>
      </c>
      <c r="C31" s="43"/>
      <c r="D31" s="43">
        <f>H31+J31</f>
        <v>200</v>
      </c>
      <c r="E31" s="43">
        <f t="shared" si="1"/>
        <v>0.33</v>
      </c>
      <c r="F31" s="80">
        <f t="shared" si="2"/>
        <v>67</v>
      </c>
      <c r="G31" s="53">
        <v>7</v>
      </c>
      <c r="H31" s="53">
        <v>70</v>
      </c>
      <c r="I31" s="8">
        <v>12</v>
      </c>
      <c r="J31" s="8">
        <v>130</v>
      </c>
      <c r="K31" s="1">
        <v>5</v>
      </c>
      <c r="L31" s="1">
        <v>54</v>
      </c>
      <c r="M31" s="1">
        <v>10</v>
      </c>
      <c r="N31" s="1">
        <v>10</v>
      </c>
      <c r="O31" s="3">
        <v>10</v>
      </c>
      <c r="P31" s="1">
        <v>10</v>
      </c>
      <c r="Q31" s="1">
        <v>14</v>
      </c>
      <c r="R31" s="1"/>
      <c r="S31" s="12">
        <v>2</v>
      </c>
      <c r="T31" s="12">
        <v>6</v>
      </c>
      <c r="U31" s="3">
        <v>26</v>
      </c>
      <c r="V31" s="12">
        <v>6</v>
      </c>
      <c r="W31" s="12">
        <v>7</v>
      </c>
      <c r="X31" s="12"/>
      <c r="Y31" s="12"/>
      <c r="Z31" s="12"/>
      <c r="AA31" s="12">
        <v>3</v>
      </c>
      <c r="AB31" s="12">
        <v>2</v>
      </c>
      <c r="AC31" s="12"/>
      <c r="AD31" s="22">
        <v>4</v>
      </c>
      <c r="AE31" s="22">
        <v>44</v>
      </c>
      <c r="AF31" s="22">
        <v>10</v>
      </c>
      <c r="AG31" s="22">
        <v>10</v>
      </c>
      <c r="AH31" s="3">
        <v>10</v>
      </c>
      <c r="AI31" s="22">
        <v>14</v>
      </c>
      <c r="AJ31" s="22"/>
      <c r="AK31" s="18">
        <v>2</v>
      </c>
      <c r="AL31" s="18">
        <v>1</v>
      </c>
      <c r="AM31" s="3">
        <v>75</v>
      </c>
      <c r="AN31" s="27">
        <v>134</v>
      </c>
      <c r="AO31" s="73">
        <f t="shared" si="3"/>
        <v>0.67</v>
      </c>
      <c r="AP31" s="73">
        <f t="shared" si="4"/>
        <v>32.999999999999993</v>
      </c>
      <c r="AQ31" s="18">
        <v>11</v>
      </c>
      <c r="AR31" s="18">
        <v>3</v>
      </c>
      <c r="AS31" s="18"/>
      <c r="AT31" s="18"/>
      <c r="AU31" s="18"/>
      <c r="AV31" s="18">
        <v>2</v>
      </c>
      <c r="AW31" s="18">
        <v>2</v>
      </c>
      <c r="AX31" s="18" t="s">
        <v>50</v>
      </c>
      <c r="AY31" s="8">
        <v>3</v>
      </c>
      <c r="AZ31" s="8">
        <v>32</v>
      </c>
      <c r="BA31" s="8"/>
      <c r="BB31" s="8"/>
      <c r="BC31" s="8">
        <v>10</v>
      </c>
      <c r="BD31" s="3">
        <v>10</v>
      </c>
      <c r="BE31" s="31">
        <v>12</v>
      </c>
      <c r="BF31" s="16">
        <v>2</v>
      </c>
      <c r="BG31" s="16">
        <v>3</v>
      </c>
      <c r="BH31" s="27">
        <v>170</v>
      </c>
      <c r="BI31" s="73">
        <f t="shared" si="5"/>
        <v>0.85</v>
      </c>
      <c r="BJ31" s="73">
        <f t="shared" si="6"/>
        <v>15.000000000000002</v>
      </c>
      <c r="BK31" s="3">
        <v>111</v>
      </c>
      <c r="BL31" s="16">
        <v>6</v>
      </c>
      <c r="BM31" s="16">
        <v>3</v>
      </c>
      <c r="BN31" s="16"/>
      <c r="BO31" s="16"/>
      <c r="BP31" s="16"/>
      <c r="BQ31" s="16">
        <v>2</v>
      </c>
      <c r="BR31" s="16">
        <v>2</v>
      </c>
      <c r="BS31" s="16" t="s">
        <v>50</v>
      </c>
      <c r="BT31" s="30">
        <v>3</v>
      </c>
      <c r="BU31" s="30">
        <v>10</v>
      </c>
      <c r="BV31" s="27">
        <v>187</v>
      </c>
      <c r="BW31" s="3">
        <v>128</v>
      </c>
      <c r="BX31" s="77">
        <f t="shared" ref="BX31:BX43" si="7">BV31/D31</f>
        <v>0.93500000000000005</v>
      </c>
      <c r="BY31" s="77">
        <f t="shared" ref="BY31:BY43" si="8">(1-BX31)*100</f>
        <v>6.4999999999999947</v>
      </c>
      <c r="BZ31" s="30">
        <v>2</v>
      </c>
      <c r="CA31" s="30">
        <v>5</v>
      </c>
      <c r="CB31" s="30"/>
      <c r="CC31" s="30"/>
      <c r="CD31" s="30"/>
      <c r="CE31" s="62">
        <v>1</v>
      </c>
      <c r="CF31" s="62">
        <v>4</v>
      </c>
      <c r="CG31" s="30"/>
      <c r="CH31" s="33"/>
      <c r="CI31" s="33"/>
      <c r="CJ31" s="27"/>
      <c r="CK31" s="3"/>
      <c r="CL31" s="37"/>
      <c r="CM31" s="37"/>
      <c r="CN31" s="33"/>
      <c r="CO31" s="33"/>
      <c r="CP31" s="33"/>
      <c r="CQ31" s="33"/>
      <c r="CR31" s="33"/>
      <c r="CS31" s="33"/>
      <c r="CT31" s="33"/>
      <c r="CU31" s="33"/>
    </row>
    <row r="32" spans="1:99" x14ac:dyDescent="0.25">
      <c r="A32" s="3">
        <v>2002</v>
      </c>
      <c r="B32" s="43">
        <v>65</v>
      </c>
      <c r="C32" s="43"/>
      <c r="D32" s="43">
        <f t="shared" ref="D32:D43" si="9">H32+J32</f>
        <v>198</v>
      </c>
      <c r="E32" s="43">
        <f t="shared" si="1"/>
        <v>0.32828282828282829</v>
      </c>
      <c r="F32" s="80">
        <f t="shared" si="2"/>
        <v>67.171717171717177</v>
      </c>
      <c r="G32" s="53">
        <v>7</v>
      </c>
      <c r="H32" s="53">
        <v>70</v>
      </c>
      <c r="I32" s="8">
        <v>12</v>
      </c>
      <c r="J32" s="8">
        <v>128</v>
      </c>
      <c r="K32" s="1">
        <v>5</v>
      </c>
      <c r="L32" s="1">
        <v>54</v>
      </c>
      <c r="M32" s="1">
        <v>10</v>
      </c>
      <c r="N32" s="1">
        <v>10</v>
      </c>
      <c r="O32" s="3">
        <v>10</v>
      </c>
      <c r="P32" s="1">
        <v>10</v>
      </c>
      <c r="Q32" s="1">
        <v>14</v>
      </c>
      <c r="R32" s="1"/>
      <c r="S32" s="12">
        <v>2</v>
      </c>
      <c r="T32" s="12">
        <v>5</v>
      </c>
      <c r="U32" s="3">
        <v>25</v>
      </c>
      <c r="V32" s="12">
        <v>8</v>
      </c>
      <c r="W32" s="12">
        <v>7</v>
      </c>
      <c r="X32" s="12"/>
      <c r="Y32" s="12"/>
      <c r="Z32" s="12"/>
      <c r="AA32" s="12">
        <v>1</v>
      </c>
      <c r="AB32" s="12">
        <v>2</v>
      </c>
      <c r="AC32" s="12"/>
      <c r="AD32" s="22">
        <v>4</v>
      </c>
      <c r="AE32" s="22">
        <v>43</v>
      </c>
      <c r="AF32" s="22">
        <v>10</v>
      </c>
      <c r="AG32" s="3">
        <v>10</v>
      </c>
      <c r="AH32" s="22">
        <v>9</v>
      </c>
      <c r="AI32" s="22">
        <v>14</v>
      </c>
      <c r="AJ32" s="22"/>
      <c r="AK32" s="18">
        <v>1</v>
      </c>
      <c r="AL32" s="18">
        <v>4</v>
      </c>
      <c r="AM32" s="3">
        <v>68</v>
      </c>
      <c r="AN32" s="27">
        <v>148</v>
      </c>
      <c r="AO32" s="73">
        <f t="shared" si="3"/>
        <v>0.74747474747474751</v>
      </c>
      <c r="AP32" s="73">
        <f t="shared" si="4"/>
        <v>25.252525252525249</v>
      </c>
      <c r="AQ32" s="18">
        <v>10</v>
      </c>
      <c r="AR32" s="18">
        <v>7</v>
      </c>
      <c r="AS32" s="18"/>
      <c r="AT32" s="18"/>
      <c r="AU32" s="18"/>
      <c r="AV32" s="18"/>
      <c r="AW32" s="18">
        <v>1</v>
      </c>
      <c r="AX32" s="18"/>
      <c r="AY32" s="8">
        <v>3</v>
      </c>
      <c r="AZ32" s="8">
        <v>31</v>
      </c>
      <c r="BA32" s="8"/>
      <c r="BB32" s="8"/>
      <c r="BC32" s="3">
        <v>10</v>
      </c>
      <c r="BD32" s="8">
        <v>10</v>
      </c>
      <c r="BE32" s="31">
        <v>11</v>
      </c>
      <c r="BF32" s="16">
        <v>1</v>
      </c>
      <c r="BG32" s="16">
        <v>4</v>
      </c>
      <c r="BH32" s="27">
        <v>181</v>
      </c>
      <c r="BI32" s="73">
        <f t="shared" si="5"/>
        <v>0.91414141414141414</v>
      </c>
      <c r="BJ32" s="73">
        <f t="shared" si="6"/>
        <v>8.5858585858585847</v>
      </c>
      <c r="BK32" s="3">
        <v>101</v>
      </c>
      <c r="BL32" s="16">
        <v>7</v>
      </c>
      <c r="BM32" s="16">
        <v>5</v>
      </c>
      <c r="BN32" s="16"/>
      <c r="BO32" s="16"/>
      <c r="BP32" s="16"/>
      <c r="BQ32" s="16"/>
      <c r="BR32" s="16">
        <v>1</v>
      </c>
      <c r="BS32" s="16"/>
      <c r="BT32" s="30">
        <v>3</v>
      </c>
      <c r="BU32" s="30">
        <v>9</v>
      </c>
      <c r="BV32" s="27">
        <v>186</v>
      </c>
      <c r="BW32" s="3">
        <v>126</v>
      </c>
      <c r="BX32" s="77">
        <f t="shared" si="7"/>
        <v>0.93939393939393945</v>
      </c>
      <c r="BY32" s="77">
        <f t="shared" si="8"/>
        <v>6.0606060606060552</v>
      </c>
      <c r="BZ32" s="30">
        <v>2</v>
      </c>
      <c r="CA32" s="30">
        <v>6</v>
      </c>
      <c r="CB32" s="30"/>
      <c r="CC32" s="30"/>
      <c r="CD32" s="30"/>
      <c r="CE32" s="62"/>
      <c r="CF32" s="62">
        <v>6</v>
      </c>
      <c r="CG32" s="30"/>
      <c r="CH32" s="33"/>
      <c r="CI32" s="33"/>
      <c r="CJ32" s="27"/>
      <c r="CK32" s="3"/>
      <c r="CL32" s="37"/>
      <c r="CM32" s="37"/>
      <c r="CN32" s="33"/>
      <c r="CO32" s="33"/>
      <c r="CP32" s="33"/>
      <c r="CQ32" s="33"/>
      <c r="CR32" s="33"/>
      <c r="CS32" s="33"/>
      <c r="CT32" s="33"/>
      <c r="CU32" s="33"/>
    </row>
    <row r="33" spans="1:106" x14ac:dyDescent="0.25">
      <c r="A33" s="3">
        <v>2003</v>
      </c>
      <c r="B33" s="43">
        <v>66</v>
      </c>
      <c r="C33" s="43"/>
      <c r="D33" s="43">
        <f t="shared" si="9"/>
        <v>188</v>
      </c>
      <c r="E33" s="43">
        <f t="shared" si="1"/>
        <v>0.35106382978723405</v>
      </c>
      <c r="F33" s="80">
        <f t="shared" si="2"/>
        <v>64.893617021276597</v>
      </c>
      <c r="G33" s="53">
        <v>7</v>
      </c>
      <c r="H33" s="53">
        <v>70</v>
      </c>
      <c r="I33" s="8">
        <v>12</v>
      </c>
      <c r="J33" s="8">
        <v>118</v>
      </c>
      <c r="K33" s="1">
        <v>5</v>
      </c>
      <c r="L33" s="1">
        <v>53</v>
      </c>
      <c r="M33" s="1">
        <v>10</v>
      </c>
      <c r="N33" s="1">
        <v>10</v>
      </c>
      <c r="O33" s="3">
        <v>10</v>
      </c>
      <c r="P33" s="1">
        <v>10</v>
      </c>
      <c r="Q33" s="1">
        <v>13</v>
      </c>
      <c r="R33" s="1"/>
      <c r="S33" s="12">
        <v>2</v>
      </c>
      <c r="T33" s="12">
        <v>6</v>
      </c>
      <c r="U33" s="3">
        <v>26</v>
      </c>
      <c r="V33" s="12">
        <v>6</v>
      </c>
      <c r="W33" s="12">
        <v>6</v>
      </c>
      <c r="X33" s="12"/>
      <c r="Y33" s="12"/>
      <c r="Z33" s="12">
        <v>1</v>
      </c>
      <c r="AA33" s="59">
        <v>1</v>
      </c>
      <c r="AB33" s="59">
        <v>4</v>
      </c>
      <c r="AC33" s="12"/>
      <c r="AD33" s="22">
        <v>4</v>
      </c>
      <c r="AE33" s="22">
        <v>38</v>
      </c>
      <c r="AF33" s="22">
        <v>10</v>
      </c>
      <c r="AG33" s="3">
        <v>10</v>
      </c>
      <c r="AH33" s="22">
        <v>8</v>
      </c>
      <c r="AI33" s="22">
        <v>10</v>
      </c>
      <c r="AJ33" s="22"/>
      <c r="AK33" s="18">
        <v>1</v>
      </c>
      <c r="AL33" s="18">
        <v>3</v>
      </c>
      <c r="AM33" s="3">
        <v>66</v>
      </c>
      <c r="AN33" s="27">
        <v>146</v>
      </c>
      <c r="AO33" s="73">
        <f t="shared" si="3"/>
        <v>0.77659574468085102</v>
      </c>
      <c r="AP33" s="73">
        <f t="shared" si="4"/>
        <v>22.340425531914899</v>
      </c>
      <c r="AQ33" s="18">
        <v>11</v>
      </c>
      <c r="AR33" s="18">
        <v>3</v>
      </c>
      <c r="AS33" s="18"/>
      <c r="AT33" s="18"/>
      <c r="AU33" s="18"/>
      <c r="AV33" s="18">
        <v>2</v>
      </c>
      <c r="AW33" s="18">
        <v>2</v>
      </c>
      <c r="AX33" s="18"/>
      <c r="AY33" s="8">
        <v>3</v>
      </c>
      <c r="AZ33" s="8">
        <v>27</v>
      </c>
      <c r="BA33" s="8"/>
      <c r="BB33" s="8"/>
      <c r="BC33" s="3">
        <v>9</v>
      </c>
      <c r="BD33" s="8">
        <v>10</v>
      </c>
      <c r="BE33" s="31">
        <v>8</v>
      </c>
      <c r="BF33" s="16">
        <v>1</v>
      </c>
      <c r="BG33" s="16">
        <v>3</v>
      </c>
      <c r="BH33" s="27">
        <v>174</v>
      </c>
      <c r="BI33" s="73">
        <f t="shared" si="5"/>
        <v>0.92553191489361697</v>
      </c>
      <c r="BJ33" s="73">
        <f t="shared" si="6"/>
        <v>7.4468085106383031</v>
      </c>
      <c r="BK33" s="3">
        <v>94</v>
      </c>
      <c r="BL33" s="16">
        <v>8</v>
      </c>
      <c r="BM33" s="16">
        <v>5</v>
      </c>
      <c r="BN33" s="16"/>
      <c r="BO33" s="16"/>
      <c r="BP33" s="16"/>
      <c r="BQ33" s="16">
        <v>1</v>
      </c>
      <c r="BR33" s="16">
        <v>4</v>
      </c>
      <c r="BS33" s="16"/>
      <c r="BT33" s="30">
        <v>3</v>
      </c>
      <c r="BU33" s="30">
        <v>6</v>
      </c>
      <c r="BV33" s="27">
        <v>186</v>
      </c>
      <c r="BW33" s="3">
        <v>116</v>
      </c>
      <c r="BX33" s="77">
        <f t="shared" si="7"/>
        <v>0.98936170212765961</v>
      </c>
      <c r="BY33" s="77">
        <f t="shared" si="8"/>
        <v>1.0638297872340385</v>
      </c>
      <c r="BZ33" s="30">
        <v>2</v>
      </c>
      <c r="CA33" s="30">
        <v>8</v>
      </c>
      <c r="CB33" s="30"/>
      <c r="CC33" s="30"/>
      <c r="CD33" s="30"/>
      <c r="CE33" s="62"/>
      <c r="CF33" s="62">
        <v>2</v>
      </c>
      <c r="CG33" s="30"/>
      <c r="CH33" s="33"/>
      <c r="CI33" s="33"/>
      <c r="CJ33" s="27"/>
      <c r="CK33" s="3"/>
      <c r="CL33" s="37"/>
      <c r="CM33" s="37"/>
      <c r="CN33" s="33"/>
      <c r="CO33" s="33"/>
      <c r="CP33" s="33"/>
      <c r="CQ33" s="33"/>
      <c r="CR33" s="33"/>
      <c r="CS33" s="33"/>
      <c r="CT33" s="33"/>
      <c r="CU33" s="33"/>
    </row>
    <row r="34" spans="1:106" x14ac:dyDescent="0.25">
      <c r="A34" s="3">
        <v>2004</v>
      </c>
      <c r="B34" s="43">
        <v>65</v>
      </c>
      <c r="C34" s="43"/>
      <c r="D34" s="43">
        <f t="shared" si="9"/>
        <v>195</v>
      </c>
      <c r="E34" s="43">
        <f t="shared" si="1"/>
        <v>0.33333333333333331</v>
      </c>
      <c r="F34" s="80">
        <f t="shared" si="2"/>
        <v>66.666666666666671</v>
      </c>
      <c r="G34" s="53">
        <v>7</v>
      </c>
      <c r="H34" s="53">
        <v>70</v>
      </c>
      <c r="I34" s="8">
        <v>12</v>
      </c>
      <c r="J34" s="8">
        <v>125</v>
      </c>
      <c r="K34" s="1">
        <v>5</v>
      </c>
      <c r="L34" s="1">
        <v>54</v>
      </c>
      <c r="M34" s="1">
        <v>10</v>
      </c>
      <c r="N34" s="1">
        <v>10</v>
      </c>
      <c r="O34" s="3">
        <v>10</v>
      </c>
      <c r="P34" s="1">
        <v>10</v>
      </c>
      <c r="Q34" s="1">
        <v>14</v>
      </c>
      <c r="R34" s="1"/>
      <c r="S34" s="12">
        <v>2</v>
      </c>
      <c r="T34" s="12">
        <v>5</v>
      </c>
      <c r="U34" s="3">
        <v>25</v>
      </c>
      <c r="V34" s="12">
        <v>7</v>
      </c>
      <c r="W34" s="12">
        <v>8</v>
      </c>
      <c r="X34" s="12"/>
      <c r="Y34" s="12"/>
      <c r="Z34" s="12"/>
      <c r="AA34" s="12"/>
      <c r="AB34" s="12">
        <v>3</v>
      </c>
      <c r="AC34" s="12"/>
      <c r="AD34" s="22">
        <v>4</v>
      </c>
      <c r="AE34" s="22">
        <v>41</v>
      </c>
      <c r="AF34" s="22">
        <v>9</v>
      </c>
      <c r="AG34" s="3">
        <v>10</v>
      </c>
      <c r="AH34" s="22">
        <v>10</v>
      </c>
      <c r="AI34" s="22">
        <v>12</v>
      </c>
      <c r="AJ34" s="22"/>
      <c r="AK34" s="18">
        <v>1</v>
      </c>
      <c r="AL34" s="18">
        <v>8</v>
      </c>
      <c r="AM34" s="3">
        <v>71</v>
      </c>
      <c r="AN34" s="27">
        <v>151</v>
      </c>
      <c r="AO34" s="73">
        <f t="shared" si="3"/>
        <v>0.77435897435897438</v>
      </c>
      <c r="AP34" s="73">
        <f t="shared" si="4"/>
        <v>22.564102564102562</v>
      </c>
      <c r="AQ34" s="18">
        <v>4</v>
      </c>
      <c r="AR34" s="18">
        <v>9</v>
      </c>
      <c r="AS34" s="18"/>
      <c r="AT34" s="18"/>
      <c r="AU34" s="18"/>
      <c r="AV34" s="18"/>
      <c r="AW34" s="18">
        <v>5</v>
      </c>
      <c r="AX34" s="18"/>
      <c r="AY34" s="8">
        <v>3</v>
      </c>
      <c r="AZ34" s="8">
        <v>30</v>
      </c>
      <c r="BA34" s="8"/>
      <c r="BB34" s="8"/>
      <c r="BC34" s="3">
        <v>10</v>
      </c>
      <c r="BD34" s="8">
        <v>9</v>
      </c>
      <c r="BE34" s="31">
        <v>11</v>
      </c>
      <c r="BF34" s="16">
        <v>1</v>
      </c>
      <c r="BG34" s="16">
        <v>2</v>
      </c>
      <c r="BH34" s="27">
        <v>177</v>
      </c>
      <c r="BI34" s="73">
        <f t="shared" si="5"/>
        <v>0.90769230769230769</v>
      </c>
      <c r="BJ34" s="73">
        <f t="shared" si="6"/>
        <v>9.2307692307692317</v>
      </c>
      <c r="BK34" s="3">
        <v>97</v>
      </c>
      <c r="BL34" s="16">
        <v>9</v>
      </c>
      <c r="BM34" s="16">
        <v>5</v>
      </c>
      <c r="BN34" s="16"/>
      <c r="BO34" s="16"/>
      <c r="BP34" s="16"/>
      <c r="BQ34" s="16"/>
      <c r="BR34" s="16">
        <v>3</v>
      </c>
      <c r="BS34" s="16"/>
      <c r="BT34" s="30">
        <v>3</v>
      </c>
      <c r="BU34" s="30">
        <v>4</v>
      </c>
      <c r="BV34" s="27">
        <v>188</v>
      </c>
      <c r="BW34" s="3">
        <v>118</v>
      </c>
      <c r="BX34" s="77">
        <f t="shared" si="7"/>
        <v>0.96410256410256412</v>
      </c>
      <c r="BY34" s="77">
        <f t="shared" si="8"/>
        <v>3.5897435897435881</v>
      </c>
      <c r="BZ34" s="30">
        <v>7</v>
      </c>
      <c r="CA34" s="30">
        <v>7</v>
      </c>
      <c r="CB34" s="30"/>
      <c r="CC34" s="30"/>
      <c r="CD34" s="30"/>
      <c r="CE34" s="62"/>
      <c r="CF34" s="62">
        <v>3</v>
      </c>
      <c r="CG34" s="30"/>
      <c r="CH34" s="33"/>
      <c r="CI34" s="33"/>
      <c r="CJ34" s="27"/>
      <c r="CK34" s="3"/>
      <c r="CL34" s="37"/>
      <c r="CM34" s="37"/>
      <c r="CN34" s="33"/>
      <c r="CO34" s="33"/>
      <c r="CP34" s="33"/>
      <c r="CQ34" s="33"/>
      <c r="CR34" s="33"/>
      <c r="CS34" s="33"/>
      <c r="CT34" s="33"/>
      <c r="CU34" s="33"/>
    </row>
    <row r="35" spans="1:106" x14ac:dyDescent="0.25">
      <c r="A35" s="3">
        <v>2005</v>
      </c>
      <c r="B35" s="43">
        <v>64</v>
      </c>
      <c r="C35" s="43"/>
      <c r="D35" s="43">
        <f t="shared" si="9"/>
        <v>192</v>
      </c>
      <c r="E35" s="43">
        <f t="shared" si="1"/>
        <v>0.33333333333333331</v>
      </c>
      <c r="F35" s="80">
        <f t="shared" si="2"/>
        <v>66.666666666666671</v>
      </c>
      <c r="G35" s="53">
        <v>7</v>
      </c>
      <c r="H35" s="53">
        <v>70</v>
      </c>
      <c r="I35" s="8">
        <v>12</v>
      </c>
      <c r="J35" s="8">
        <v>122</v>
      </c>
      <c r="K35" s="1">
        <v>5</v>
      </c>
      <c r="L35" s="1">
        <v>52</v>
      </c>
      <c r="M35" s="1">
        <v>10</v>
      </c>
      <c r="N35" s="1">
        <v>10</v>
      </c>
      <c r="O35" s="3">
        <v>10</v>
      </c>
      <c r="P35" s="1">
        <v>10</v>
      </c>
      <c r="Q35" s="1">
        <v>12</v>
      </c>
      <c r="R35" s="1"/>
      <c r="S35" s="12">
        <v>2</v>
      </c>
      <c r="T35" s="12">
        <v>4</v>
      </c>
      <c r="U35" s="3">
        <v>24</v>
      </c>
      <c r="V35" s="12">
        <v>7</v>
      </c>
      <c r="W35" s="12">
        <v>7</v>
      </c>
      <c r="X35" s="12"/>
      <c r="Y35" s="12"/>
      <c r="Z35" s="12"/>
      <c r="AA35" s="12"/>
      <c r="AB35" s="12">
        <v>4</v>
      </c>
      <c r="AC35" s="12"/>
      <c r="AD35" s="22">
        <v>4</v>
      </c>
      <c r="AE35" s="22">
        <v>39</v>
      </c>
      <c r="AF35" s="22">
        <v>10</v>
      </c>
      <c r="AG35" s="22">
        <v>8</v>
      </c>
      <c r="AH35" s="3">
        <v>9</v>
      </c>
      <c r="AI35" s="22">
        <v>12</v>
      </c>
      <c r="AJ35" s="22"/>
      <c r="AK35" s="18">
        <v>1</v>
      </c>
      <c r="AL35" s="18">
        <v>1</v>
      </c>
      <c r="AM35" s="3">
        <v>71</v>
      </c>
      <c r="AN35" s="27">
        <v>151</v>
      </c>
      <c r="AO35" s="73">
        <f t="shared" si="3"/>
        <v>0.78645833333333337</v>
      </c>
      <c r="AP35" s="73">
        <f t="shared" si="4"/>
        <v>21.354166666666664</v>
      </c>
      <c r="AQ35" s="18">
        <v>10</v>
      </c>
      <c r="AR35" s="18">
        <v>1</v>
      </c>
      <c r="AS35" s="18"/>
      <c r="AT35" s="18"/>
      <c r="AU35" s="18"/>
      <c r="AV35" s="18"/>
      <c r="AW35" s="18">
        <v>7</v>
      </c>
      <c r="AX35" s="18" t="s">
        <v>50</v>
      </c>
      <c r="AY35" s="8">
        <v>3</v>
      </c>
      <c r="AZ35" s="8">
        <v>31</v>
      </c>
      <c r="BA35" s="8"/>
      <c r="BB35" s="8"/>
      <c r="BC35" s="3">
        <v>10</v>
      </c>
      <c r="BD35" s="8">
        <v>10</v>
      </c>
      <c r="BE35" s="31">
        <v>11</v>
      </c>
      <c r="BF35" s="16">
        <v>1</v>
      </c>
      <c r="BG35" s="16">
        <v>2</v>
      </c>
      <c r="BH35" s="27">
        <v>173</v>
      </c>
      <c r="BI35" s="73">
        <f t="shared" si="5"/>
        <v>0.90104166666666663</v>
      </c>
      <c r="BJ35" s="73">
        <f t="shared" si="6"/>
        <v>9.8958333333333375</v>
      </c>
      <c r="BK35" s="3">
        <v>93</v>
      </c>
      <c r="BL35" s="16">
        <v>10</v>
      </c>
      <c r="BM35" s="16">
        <v>3</v>
      </c>
      <c r="BN35" s="16"/>
      <c r="BO35" s="16"/>
      <c r="BP35" s="16"/>
      <c r="BQ35" s="16"/>
      <c r="BR35" s="16">
        <v>4</v>
      </c>
      <c r="BS35" s="16"/>
      <c r="BT35" s="30">
        <v>3</v>
      </c>
      <c r="BU35" s="30">
        <v>2</v>
      </c>
      <c r="BV35" s="27">
        <v>183</v>
      </c>
      <c r="BW35" s="3">
        <v>113</v>
      </c>
      <c r="BX35" s="77">
        <f t="shared" si="7"/>
        <v>0.953125</v>
      </c>
      <c r="BY35" s="77">
        <f t="shared" si="8"/>
        <v>4.6875</v>
      </c>
      <c r="BZ35" s="30">
        <v>9</v>
      </c>
      <c r="CA35" s="30">
        <v>2</v>
      </c>
      <c r="CB35" s="30"/>
      <c r="CC35" s="30"/>
      <c r="CD35" s="30"/>
      <c r="CE35" s="62"/>
      <c r="CF35" s="62">
        <v>2</v>
      </c>
      <c r="CG35" s="30" t="s">
        <v>50</v>
      </c>
      <c r="CH35" s="33"/>
      <c r="CI35" s="33"/>
      <c r="CJ35" s="27"/>
      <c r="CK35" s="3"/>
      <c r="CL35" s="37"/>
      <c r="CM35" s="37"/>
      <c r="CN35" s="33"/>
      <c r="CO35" s="33"/>
      <c r="CP35" s="33"/>
      <c r="CQ35" s="33"/>
      <c r="CR35" s="33"/>
      <c r="CS35" s="33"/>
      <c r="CT35" s="33"/>
      <c r="CU35" s="33"/>
    </row>
    <row r="36" spans="1:106" x14ac:dyDescent="0.25">
      <c r="A36" s="3">
        <v>2006</v>
      </c>
      <c r="B36" s="43">
        <v>62</v>
      </c>
      <c r="C36" s="43"/>
      <c r="D36" s="43">
        <f t="shared" si="9"/>
        <v>192</v>
      </c>
      <c r="E36" s="43">
        <f t="shared" si="1"/>
        <v>0.32291666666666669</v>
      </c>
      <c r="F36" s="80">
        <f t="shared" si="2"/>
        <v>67.708333333333329</v>
      </c>
      <c r="G36" s="53">
        <v>7</v>
      </c>
      <c r="H36" s="53">
        <v>70</v>
      </c>
      <c r="I36" s="8">
        <v>12</v>
      </c>
      <c r="J36" s="8">
        <v>122</v>
      </c>
      <c r="K36" s="1">
        <v>5</v>
      </c>
      <c r="L36" s="1">
        <v>51</v>
      </c>
      <c r="M36" s="1">
        <v>10</v>
      </c>
      <c r="N36" s="1">
        <v>10</v>
      </c>
      <c r="O36" s="3">
        <v>10</v>
      </c>
      <c r="P36" s="1">
        <v>10</v>
      </c>
      <c r="Q36" s="1">
        <v>11</v>
      </c>
      <c r="R36" s="1"/>
      <c r="S36" s="12">
        <v>2</v>
      </c>
      <c r="T36" s="12">
        <v>2</v>
      </c>
      <c r="U36" s="3">
        <v>22</v>
      </c>
      <c r="V36" s="12">
        <v>11</v>
      </c>
      <c r="W36" s="12">
        <v>4</v>
      </c>
      <c r="X36" s="12"/>
      <c r="Y36" s="12"/>
      <c r="Z36" s="12"/>
      <c r="AA36" s="12"/>
      <c r="AB36" s="12">
        <v>3</v>
      </c>
      <c r="AC36" s="12" t="s">
        <v>50</v>
      </c>
      <c r="AD36" s="22">
        <v>4</v>
      </c>
      <c r="AE36" s="22">
        <v>43</v>
      </c>
      <c r="AF36" s="22">
        <v>10</v>
      </c>
      <c r="AG36" s="3">
        <v>10</v>
      </c>
      <c r="AH36" s="22">
        <v>10</v>
      </c>
      <c r="AI36" s="22">
        <v>13</v>
      </c>
      <c r="AJ36" s="22"/>
      <c r="AK36" s="18">
        <v>1</v>
      </c>
      <c r="AL36" s="18">
        <v>1</v>
      </c>
      <c r="AM36" s="3">
        <v>62</v>
      </c>
      <c r="AN36" s="27">
        <v>142</v>
      </c>
      <c r="AO36" s="73">
        <f t="shared" si="3"/>
        <v>0.73958333333333337</v>
      </c>
      <c r="AP36" s="73">
        <f t="shared" si="4"/>
        <v>26.041666666666664</v>
      </c>
      <c r="AQ36" s="18">
        <v>13</v>
      </c>
      <c r="AR36" s="18">
        <v>2</v>
      </c>
      <c r="AS36" s="18"/>
      <c r="AT36" s="18"/>
      <c r="AU36" s="18"/>
      <c r="AV36" s="18"/>
      <c r="AW36" s="18">
        <v>3</v>
      </c>
      <c r="AX36" s="18" t="s">
        <v>50</v>
      </c>
      <c r="AY36" s="8">
        <v>3</v>
      </c>
      <c r="AZ36" s="8">
        <v>28</v>
      </c>
      <c r="BA36" s="8"/>
      <c r="BB36" s="8"/>
      <c r="BC36" s="3">
        <v>10</v>
      </c>
      <c r="BD36" s="31">
        <v>9</v>
      </c>
      <c r="BE36" s="8">
        <v>9</v>
      </c>
      <c r="BF36" s="16">
        <v>1</v>
      </c>
      <c r="BG36" s="16">
        <v>2</v>
      </c>
      <c r="BH36" s="27">
        <v>176</v>
      </c>
      <c r="BI36" s="73">
        <f t="shared" si="5"/>
        <v>0.91666666666666663</v>
      </c>
      <c r="BJ36" s="73">
        <f t="shared" si="6"/>
        <v>8.3333333333333375</v>
      </c>
      <c r="BK36" s="3">
        <v>96</v>
      </c>
      <c r="BL36" s="16">
        <v>11</v>
      </c>
      <c r="BM36" s="16">
        <v>4</v>
      </c>
      <c r="BN36" s="16"/>
      <c r="BO36" s="16"/>
      <c r="BP36" s="16"/>
      <c r="BQ36" s="16"/>
      <c r="BR36" s="16">
        <v>2</v>
      </c>
      <c r="BS36" s="16" t="s">
        <v>50</v>
      </c>
      <c r="BT36" s="30">
        <v>2</v>
      </c>
      <c r="BU36" s="30">
        <v>5</v>
      </c>
      <c r="BV36" s="27">
        <v>179</v>
      </c>
      <c r="BW36" s="3">
        <v>109</v>
      </c>
      <c r="BX36" s="77">
        <f t="shared" si="7"/>
        <v>0.93229166666666663</v>
      </c>
      <c r="BY36" s="77">
        <f t="shared" si="8"/>
        <v>6.7708333333333375</v>
      </c>
      <c r="BZ36" s="30">
        <v>7</v>
      </c>
      <c r="CA36" s="30">
        <v>5</v>
      </c>
      <c r="CB36" s="30"/>
      <c r="CC36" s="30"/>
      <c r="CD36" s="30"/>
      <c r="CE36" s="62"/>
      <c r="CF36" s="62">
        <v>4</v>
      </c>
      <c r="CG36" s="30"/>
      <c r="CH36" s="33"/>
      <c r="CI36" s="33"/>
      <c r="CJ36" s="27"/>
      <c r="CK36" s="3"/>
      <c r="CL36" s="37"/>
      <c r="CM36" s="37"/>
      <c r="CN36" s="33"/>
      <c r="CO36" s="33"/>
      <c r="CP36" s="33"/>
      <c r="CQ36" s="33"/>
      <c r="CR36" s="33"/>
      <c r="CS36" s="33"/>
      <c r="CT36" s="33"/>
      <c r="CU36" s="33"/>
    </row>
    <row r="37" spans="1:106" x14ac:dyDescent="0.25">
      <c r="A37" s="3">
        <v>2007</v>
      </c>
      <c r="B37" s="43">
        <v>56</v>
      </c>
      <c r="C37" s="43"/>
      <c r="D37" s="43">
        <f t="shared" si="9"/>
        <v>201</v>
      </c>
      <c r="E37" s="43">
        <f t="shared" si="1"/>
        <v>0.27860696517412936</v>
      </c>
      <c r="F37" s="80">
        <f t="shared" si="2"/>
        <v>72.139303482587053</v>
      </c>
      <c r="G37" s="53">
        <v>8</v>
      </c>
      <c r="H37" s="53">
        <v>80</v>
      </c>
      <c r="I37" s="8">
        <v>12</v>
      </c>
      <c r="J37" s="8">
        <v>121</v>
      </c>
      <c r="K37" s="1">
        <v>5</v>
      </c>
      <c r="L37" s="1">
        <v>49</v>
      </c>
      <c r="M37" s="1">
        <v>10</v>
      </c>
      <c r="N37" s="3">
        <v>9</v>
      </c>
      <c r="O37" s="1">
        <v>10</v>
      </c>
      <c r="P37" s="1">
        <v>10</v>
      </c>
      <c r="Q37" s="1">
        <v>10</v>
      </c>
      <c r="R37" s="1"/>
      <c r="S37" s="12">
        <v>1</v>
      </c>
      <c r="T37" s="12">
        <v>6</v>
      </c>
      <c r="U37" s="3">
        <v>16</v>
      </c>
      <c r="V37" s="12">
        <v>5</v>
      </c>
      <c r="W37" s="12">
        <v>7</v>
      </c>
      <c r="X37" s="12"/>
      <c r="Y37" s="12"/>
      <c r="Z37" s="12"/>
      <c r="AA37" s="12"/>
      <c r="AB37" s="12">
        <v>4</v>
      </c>
      <c r="AC37" s="12"/>
      <c r="AD37" s="22">
        <v>4</v>
      </c>
      <c r="AE37" s="22">
        <v>44</v>
      </c>
      <c r="AF37" s="3">
        <v>10</v>
      </c>
      <c r="AG37" s="22">
        <v>10</v>
      </c>
      <c r="AH37" s="22">
        <v>10</v>
      </c>
      <c r="AI37" s="34">
        <v>14</v>
      </c>
      <c r="AJ37" s="22"/>
      <c r="AK37" s="18" t="s">
        <v>40</v>
      </c>
      <c r="AL37" s="18">
        <v>4</v>
      </c>
      <c r="AM37" s="3">
        <v>53</v>
      </c>
      <c r="AN37" s="27">
        <v>133</v>
      </c>
      <c r="AO37" s="73">
        <f t="shared" si="3"/>
        <v>0.6616915422885572</v>
      </c>
      <c r="AP37" s="73">
        <f t="shared" si="4"/>
        <v>33.830845771144283</v>
      </c>
      <c r="AQ37" s="18">
        <v>7</v>
      </c>
      <c r="AR37" s="18">
        <v>4</v>
      </c>
      <c r="AS37" s="18"/>
      <c r="AT37" s="18"/>
      <c r="AU37" s="18"/>
      <c r="AV37" s="18"/>
      <c r="AW37" s="18">
        <v>7</v>
      </c>
      <c r="AX37" s="18"/>
      <c r="AY37" s="8">
        <v>3</v>
      </c>
      <c r="AZ37" s="8">
        <v>28</v>
      </c>
      <c r="BA37" s="8"/>
      <c r="BB37" s="8"/>
      <c r="BC37" s="8">
        <v>10</v>
      </c>
      <c r="BD37" s="31">
        <v>10</v>
      </c>
      <c r="BE37" s="8">
        <v>8</v>
      </c>
      <c r="BF37" s="16">
        <v>2.2999999999999998</v>
      </c>
      <c r="BG37" s="16">
        <v>4</v>
      </c>
      <c r="BH37" s="27">
        <v>163</v>
      </c>
      <c r="BI37" s="73">
        <f t="shared" si="5"/>
        <v>0.81094527363184077</v>
      </c>
      <c r="BJ37" s="73">
        <f t="shared" si="6"/>
        <v>18.905472636815922</v>
      </c>
      <c r="BK37" s="3">
        <v>83</v>
      </c>
      <c r="BL37" s="16">
        <v>7</v>
      </c>
      <c r="BM37" s="16">
        <v>4</v>
      </c>
      <c r="BN37" s="16"/>
      <c r="BO37" s="16"/>
      <c r="BP37" s="16"/>
      <c r="BQ37" s="16"/>
      <c r="BR37" s="16">
        <v>5</v>
      </c>
      <c r="BS37" s="16"/>
      <c r="BT37" s="30">
        <v>2</v>
      </c>
      <c r="BU37" s="30">
        <v>3</v>
      </c>
      <c r="BV37" s="27">
        <v>186</v>
      </c>
      <c r="BW37" s="3">
        <v>106</v>
      </c>
      <c r="BX37" s="77">
        <f t="shared" si="7"/>
        <v>0.92537313432835822</v>
      </c>
      <c r="BY37" s="77">
        <f t="shared" si="8"/>
        <v>7.4626865671641784</v>
      </c>
      <c r="BZ37" s="30">
        <v>8</v>
      </c>
      <c r="CA37" s="30">
        <v>3</v>
      </c>
      <c r="CB37" s="30"/>
      <c r="CC37" s="30"/>
      <c r="CD37" s="30"/>
      <c r="CE37" s="62"/>
      <c r="CF37" s="62">
        <v>6</v>
      </c>
      <c r="CG37" s="30"/>
      <c r="CH37" s="33"/>
      <c r="CI37" s="33"/>
      <c r="CJ37" s="27"/>
      <c r="CK37" s="3"/>
      <c r="CL37" s="37"/>
      <c r="CM37" s="37"/>
      <c r="CN37" s="33"/>
      <c r="CO37" s="33"/>
      <c r="CP37" s="33"/>
      <c r="CQ37" s="33"/>
      <c r="CR37" s="33"/>
      <c r="CS37" s="33"/>
      <c r="CT37" s="33"/>
      <c r="CU37" s="33"/>
    </row>
    <row r="38" spans="1:106" x14ac:dyDescent="0.25">
      <c r="A38" s="3">
        <v>2008</v>
      </c>
      <c r="B38" s="43">
        <v>54</v>
      </c>
      <c r="C38" s="43"/>
      <c r="D38" s="43">
        <f t="shared" si="9"/>
        <v>208</v>
      </c>
      <c r="E38" s="43">
        <f t="shared" si="1"/>
        <v>0.25961538461538464</v>
      </c>
      <c r="F38" s="80">
        <f t="shared" si="2"/>
        <v>74.038461538461547</v>
      </c>
      <c r="G38" s="53">
        <v>8</v>
      </c>
      <c r="H38" s="53">
        <v>80</v>
      </c>
      <c r="I38" s="8">
        <v>13</v>
      </c>
      <c r="J38" s="8">
        <v>128</v>
      </c>
      <c r="K38" s="1">
        <v>5</v>
      </c>
      <c r="L38" s="1">
        <v>50</v>
      </c>
      <c r="M38" s="1">
        <v>10</v>
      </c>
      <c r="N38" s="3">
        <v>10</v>
      </c>
      <c r="O38" s="1">
        <v>10</v>
      </c>
      <c r="P38" s="1">
        <v>9</v>
      </c>
      <c r="Q38" s="1">
        <v>11</v>
      </c>
      <c r="R38" s="1"/>
      <c r="S38" s="12">
        <v>1</v>
      </c>
      <c r="T38" s="12">
        <v>4</v>
      </c>
      <c r="U38" s="3">
        <v>14</v>
      </c>
      <c r="V38" s="12">
        <v>8</v>
      </c>
      <c r="W38" s="12">
        <v>5</v>
      </c>
      <c r="X38" s="12"/>
      <c r="Y38" s="12"/>
      <c r="Z38" s="12"/>
      <c r="AA38" s="12">
        <v>2</v>
      </c>
      <c r="AB38" s="12">
        <v>3</v>
      </c>
      <c r="AC38" s="12"/>
      <c r="AD38" s="22">
        <v>5</v>
      </c>
      <c r="AE38" s="22">
        <v>50</v>
      </c>
      <c r="AF38" s="3">
        <v>10</v>
      </c>
      <c r="AG38" s="22">
        <v>10</v>
      </c>
      <c r="AH38" s="22">
        <v>10</v>
      </c>
      <c r="AI38" s="34">
        <v>10</v>
      </c>
      <c r="AJ38" s="22">
        <v>10</v>
      </c>
      <c r="AK38" s="18" t="s">
        <v>40</v>
      </c>
      <c r="AL38" s="18">
        <v>2</v>
      </c>
      <c r="AM38" s="3">
        <v>52</v>
      </c>
      <c r="AN38" s="27">
        <v>132</v>
      </c>
      <c r="AO38" s="73">
        <f t="shared" si="3"/>
        <v>0.63461538461538458</v>
      </c>
      <c r="AP38" s="73">
        <f t="shared" si="4"/>
        <v>36.53846153846154</v>
      </c>
      <c r="AQ38" s="18">
        <v>11</v>
      </c>
      <c r="AR38" s="18">
        <v>3</v>
      </c>
      <c r="AS38" s="18"/>
      <c r="AT38" s="18"/>
      <c r="AU38" s="18"/>
      <c r="AV38" s="18">
        <v>2</v>
      </c>
      <c r="AW38" s="18">
        <v>2</v>
      </c>
      <c r="AX38" s="18"/>
      <c r="AY38" s="8">
        <v>3</v>
      </c>
      <c r="AZ38" s="8">
        <v>28</v>
      </c>
      <c r="BA38" s="8"/>
      <c r="BB38" s="8"/>
      <c r="BC38" s="31">
        <v>10</v>
      </c>
      <c r="BD38" s="8">
        <v>10</v>
      </c>
      <c r="BE38" s="8">
        <v>8</v>
      </c>
      <c r="BF38" s="16">
        <v>2.2999999999999998</v>
      </c>
      <c r="BG38" s="16">
        <v>3</v>
      </c>
      <c r="BH38" s="27">
        <v>163</v>
      </c>
      <c r="BI38" s="73">
        <f t="shared" si="5"/>
        <v>0.78365384615384615</v>
      </c>
      <c r="BJ38" s="73">
        <f t="shared" si="6"/>
        <v>21.634615384615387</v>
      </c>
      <c r="BK38" s="3">
        <v>83</v>
      </c>
      <c r="BL38" s="16">
        <v>11</v>
      </c>
      <c r="BM38" s="16">
        <v>4</v>
      </c>
      <c r="BN38" s="16"/>
      <c r="BO38" s="16"/>
      <c r="BP38" s="16"/>
      <c r="BQ38" s="16">
        <v>1</v>
      </c>
      <c r="BR38" s="16">
        <v>2</v>
      </c>
      <c r="BS38" s="16"/>
      <c r="BT38" s="30">
        <v>1</v>
      </c>
      <c r="BU38" s="30">
        <v>4</v>
      </c>
      <c r="BV38" s="27">
        <v>184</v>
      </c>
      <c r="BW38" s="3">
        <v>104</v>
      </c>
      <c r="BX38" s="77">
        <f t="shared" si="7"/>
        <v>0.88461538461538458</v>
      </c>
      <c r="BY38" s="77">
        <f t="shared" si="8"/>
        <v>11.538461538461542</v>
      </c>
      <c r="BZ38" s="30">
        <v>7</v>
      </c>
      <c r="CA38" s="30">
        <v>8</v>
      </c>
      <c r="CB38" s="30"/>
      <c r="CC38" s="30"/>
      <c r="CD38" s="30"/>
      <c r="CE38" s="62">
        <v>1</v>
      </c>
      <c r="CF38" s="62">
        <v>2</v>
      </c>
      <c r="CG38" s="30"/>
      <c r="CH38" s="33"/>
      <c r="CI38" s="33"/>
      <c r="CJ38" s="27"/>
      <c r="CK38" s="3"/>
      <c r="CL38" s="37"/>
      <c r="CM38" s="37"/>
      <c r="CN38" s="33"/>
      <c r="CO38" s="33"/>
      <c r="CP38" s="33"/>
      <c r="CQ38" s="33"/>
      <c r="CR38" s="33"/>
      <c r="CS38" s="33"/>
      <c r="CT38" s="33"/>
      <c r="CU38" s="33"/>
    </row>
    <row r="39" spans="1:106" x14ac:dyDescent="0.25">
      <c r="A39" s="3">
        <v>2009</v>
      </c>
      <c r="B39" s="43">
        <v>54</v>
      </c>
      <c r="C39" s="43"/>
      <c r="D39" s="43">
        <f t="shared" si="9"/>
        <v>207</v>
      </c>
      <c r="E39" s="43">
        <f t="shared" si="1"/>
        <v>0.2608695652173913</v>
      </c>
      <c r="F39" s="80">
        <f t="shared" si="2"/>
        <v>73.91304347826086</v>
      </c>
      <c r="G39" s="53">
        <v>8</v>
      </c>
      <c r="H39" s="53">
        <v>80</v>
      </c>
      <c r="I39" s="8">
        <v>13</v>
      </c>
      <c r="J39" s="8">
        <v>127</v>
      </c>
      <c r="K39" s="1">
        <v>5</v>
      </c>
      <c r="L39" s="1">
        <v>51</v>
      </c>
      <c r="M39" s="1">
        <v>10</v>
      </c>
      <c r="N39" s="3">
        <v>10</v>
      </c>
      <c r="O39" s="1">
        <v>10</v>
      </c>
      <c r="P39" s="1">
        <v>10</v>
      </c>
      <c r="Q39" s="1">
        <v>11</v>
      </c>
      <c r="R39" s="1"/>
      <c r="S39" s="12">
        <v>1</v>
      </c>
      <c r="T39" s="12">
        <v>4</v>
      </c>
      <c r="U39" s="3">
        <v>14</v>
      </c>
      <c r="V39" s="12">
        <v>8</v>
      </c>
      <c r="W39" s="12">
        <v>6</v>
      </c>
      <c r="X39" s="12"/>
      <c r="Y39" s="12"/>
      <c r="Z39" s="12">
        <v>1</v>
      </c>
      <c r="AA39" s="12">
        <v>1</v>
      </c>
      <c r="AB39" s="12">
        <v>2</v>
      </c>
      <c r="AC39" s="12"/>
      <c r="AD39" s="22">
        <v>5</v>
      </c>
      <c r="AE39" s="22">
        <v>50</v>
      </c>
      <c r="AF39" s="3">
        <v>10</v>
      </c>
      <c r="AG39" s="22">
        <v>10</v>
      </c>
      <c r="AH39" s="22">
        <v>10</v>
      </c>
      <c r="AI39" s="34">
        <v>10</v>
      </c>
      <c r="AJ39" s="22">
        <v>10</v>
      </c>
      <c r="AK39" s="18" t="s">
        <v>40</v>
      </c>
      <c r="AL39" s="18">
        <v>1</v>
      </c>
      <c r="AM39" s="3">
        <v>52</v>
      </c>
      <c r="AN39" s="27">
        <v>132</v>
      </c>
      <c r="AO39" s="73">
        <f t="shared" si="3"/>
        <v>0.6376811594202898</v>
      </c>
      <c r="AP39" s="73">
        <f t="shared" si="4"/>
        <v>36.231884057971023</v>
      </c>
      <c r="AQ39" s="18">
        <v>11</v>
      </c>
      <c r="AR39" s="18">
        <v>4</v>
      </c>
      <c r="AS39" s="18"/>
      <c r="AT39" s="18"/>
      <c r="AU39" s="18"/>
      <c r="AV39" s="18">
        <v>1</v>
      </c>
      <c r="AW39" s="18">
        <v>2</v>
      </c>
      <c r="AX39" s="18"/>
      <c r="AY39" s="8">
        <v>3</v>
      </c>
      <c r="AZ39" s="8">
        <v>27</v>
      </c>
      <c r="BA39" s="8"/>
      <c r="BB39" s="8"/>
      <c r="BC39" s="31">
        <v>10</v>
      </c>
      <c r="BD39" s="8">
        <v>9</v>
      </c>
      <c r="BE39" s="36">
        <v>8</v>
      </c>
      <c r="BF39" s="16">
        <v>2.2999999999999998</v>
      </c>
      <c r="BG39" s="16">
        <v>5</v>
      </c>
      <c r="BH39" s="27">
        <v>166</v>
      </c>
      <c r="BI39" s="73">
        <f t="shared" si="5"/>
        <v>0.80193236714975846</v>
      </c>
      <c r="BJ39" s="73">
        <f t="shared" si="6"/>
        <v>19.806763285024154</v>
      </c>
      <c r="BK39" s="3">
        <v>86</v>
      </c>
      <c r="BL39" s="16">
        <v>7</v>
      </c>
      <c r="BM39" s="16">
        <v>8</v>
      </c>
      <c r="BN39" s="16"/>
      <c r="BO39" s="16"/>
      <c r="BP39" s="16"/>
      <c r="BQ39" s="16">
        <v>1</v>
      </c>
      <c r="BR39" s="16">
        <v>2</v>
      </c>
      <c r="BS39" s="16"/>
      <c r="BT39" s="30">
        <v>1</v>
      </c>
      <c r="BU39" s="30">
        <v>1</v>
      </c>
      <c r="BV39" s="27">
        <v>182</v>
      </c>
      <c r="BW39" s="3">
        <v>102</v>
      </c>
      <c r="BX39" s="77">
        <f t="shared" si="7"/>
        <v>0.87922705314009664</v>
      </c>
      <c r="BY39" s="77">
        <f t="shared" si="8"/>
        <v>12.077294685990337</v>
      </c>
      <c r="BZ39" s="30">
        <v>14</v>
      </c>
      <c r="CA39" s="30">
        <v>1</v>
      </c>
      <c r="CB39" s="30"/>
      <c r="CC39" s="30"/>
      <c r="CD39" s="30"/>
      <c r="CE39" s="62"/>
      <c r="CF39" s="62">
        <v>3</v>
      </c>
      <c r="CG39" s="30"/>
      <c r="CH39" s="33">
        <v>3.3</v>
      </c>
      <c r="CI39" s="33">
        <v>5</v>
      </c>
      <c r="CJ39" s="27">
        <v>205</v>
      </c>
      <c r="CK39" s="3">
        <v>125</v>
      </c>
      <c r="CL39" s="77">
        <f>CJ39/D39</f>
        <v>0.99033816425120769</v>
      </c>
      <c r="CM39" s="77">
        <f>(1-CL39)*100</f>
        <v>0.96618357487923134</v>
      </c>
      <c r="CN39" s="33">
        <v>6</v>
      </c>
      <c r="CO39" s="33">
        <v>8</v>
      </c>
      <c r="CP39" s="33"/>
      <c r="CQ39" s="33"/>
      <c r="CR39" s="33"/>
      <c r="CS39" s="33">
        <v>2</v>
      </c>
      <c r="CT39" s="33">
        <v>3</v>
      </c>
      <c r="CU39" s="33"/>
    </row>
    <row r="40" spans="1:106" x14ac:dyDescent="0.25">
      <c r="A40" s="3">
        <v>2010</v>
      </c>
      <c r="B40" s="43">
        <v>53</v>
      </c>
      <c r="C40" s="43"/>
      <c r="D40" s="43">
        <f t="shared" si="9"/>
        <v>208</v>
      </c>
      <c r="E40" s="43">
        <f t="shared" si="1"/>
        <v>0.25480769230769229</v>
      </c>
      <c r="F40" s="80">
        <f t="shared" si="2"/>
        <v>74.519230769230774</v>
      </c>
      <c r="G40" s="53">
        <v>8</v>
      </c>
      <c r="H40" s="53">
        <v>80</v>
      </c>
      <c r="I40" s="8">
        <v>13</v>
      </c>
      <c r="J40" s="8">
        <v>128</v>
      </c>
      <c r="K40" s="1">
        <v>5</v>
      </c>
      <c r="L40" s="1">
        <v>52</v>
      </c>
      <c r="M40" s="1">
        <v>10</v>
      </c>
      <c r="N40" s="3">
        <v>10</v>
      </c>
      <c r="O40" s="1">
        <v>10</v>
      </c>
      <c r="P40" s="1">
        <v>10</v>
      </c>
      <c r="Q40" s="1">
        <v>12</v>
      </c>
      <c r="R40" s="1"/>
      <c r="S40" s="12">
        <v>1</v>
      </c>
      <c r="T40" s="12">
        <v>3</v>
      </c>
      <c r="U40" s="3">
        <v>13</v>
      </c>
      <c r="V40" s="12">
        <v>10</v>
      </c>
      <c r="W40" s="12">
        <v>5</v>
      </c>
      <c r="X40" s="12"/>
      <c r="Y40" s="12"/>
      <c r="Z40" s="12"/>
      <c r="AA40" s="12">
        <v>1</v>
      </c>
      <c r="AB40" s="12">
        <v>2</v>
      </c>
      <c r="AC40" s="12"/>
      <c r="AD40" s="22">
        <v>5</v>
      </c>
      <c r="AE40" s="22">
        <v>49</v>
      </c>
      <c r="AF40" s="3">
        <v>10</v>
      </c>
      <c r="AG40" s="22">
        <v>10</v>
      </c>
      <c r="AH40" s="22">
        <v>10</v>
      </c>
      <c r="AI40" s="34">
        <v>10</v>
      </c>
      <c r="AJ40" s="31">
        <v>9</v>
      </c>
      <c r="AK40" s="18" t="s">
        <v>40</v>
      </c>
      <c r="AL40" s="18">
        <v>1</v>
      </c>
      <c r="AM40" s="3">
        <v>53</v>
      </c>
      <c r="AN40" s="27">
        <v>133</v>
      </c>
      <c r="AO40" s="73">
        <f t="shared" si="3"/>
        <v>0.63942307692307687</v>
      </c>
      <c r="AP40" s="73">
        <f t="shared" si="4"/>
        <v>36.057692307692314</v>
      </c>
      <c r="AQ40" s="18">
        <v>14</v>
      </c>
      <c r="AR40" s="18">
        <v>1</v>
      </c>
      <c r="AS40" s="18"/>
      <c r="AT40" s="18"/>
      <c r="AU40" s="18"/>
      <c r="AV40" s="18">
        <v>1</v>
      </c>
      <c r="AW40" s="18">
        <v>2</v>
      </c>
      <c r="AX40" s="18"/>
      <c r="AY40" s="8">
        <v>3</v>
      </c>
      <c r="AZ40" s="8">
        <v>27</v>
      </c>
      <c r="BA40" s="8"/>
      <c r="BB40" s="8"/>
      <c r="BC40" s="8">
        <v>10</v>
      </c>
      <c r="BD40" s="8">
        <v>10</v>
      </c>
      <c r="BE40" s="36">
        <v>7</v>
      </c>
      <c r="BF40" s="16">
        <v>2.2999999999999998</v>
      </c>
      <c r="BG40" s="16">
        <v>1</v>
      </c>
      <c r="BH40" s="27">
        <v>163</v>
      </c>
      <c r="BI40" s="73">
        <f t="shared" si="5"/>
        <v>0.78365384615384615</v>
      </c>
      <c r="BJ40" s="73">
        <f t="shared" si="6"/>
        <v>21.634615384615387</v>
      </c>
      <c r="BK40" s="3">
        <v>83</v>
      </c>
      <c r="BL40" s="16">
        <v>13</v>
      </c>
      <c r="BM40" s="16">
        <v>2</v>
      </c>
      <c r="BN40" s="16"/>
      <c r="BO40" s="16"/>
      <c r="BP40" s="16"/>
      <c r="BQ40" s="16"/>
      <c r="BR40" s="16">
        <v>3</v>
      </c>
      <c r="BS40" s="16" t="s">
        <v>50</v>
      </c>
      <c r="BT40" s="30">
        <v>2.4</v>
      </c>
      <c r="BU40" s="30">
        <v>1</v>
      </c>
      <c r="BV40" s="27">
        <v>173</v>
      </c>
      <c r="BW40" s="3">
        <v>93</v>
      </c>
      <c r="BX40" s="77">
        <f t="shared" si="7"/>
        <v>0.83173076923076927</v>
      </c>
      <c r="BY40" s="77">
        <f t="shared" si="8"/>
        <v>16.826923076923073</v>
      </c>
      <c r="BZ40" s="30">
        <v>12</v>
      </c>
      <c r="CA40" s="30">
        <v>1</v>
      </c>
      <c r="CB40" s="30"/>
      <c r="CC40" s="30"/>
      <c r="CD40" s="30"/>
      <c r="CE40" s="62"/>
      <c r="CF40" s="62">
        <v>5</v>
      </c>
      <c r="CG40" s="30" t="s">
        <v>50</v>
      </c>
      <c r="CH40" s="33">
        <v>3.3</v>
      </c>
      <c r="CI40" s="33">
        <v>2</v>
      </c>
      <c r="CJ40" s="27">
        <v>203</v>
      </c>
      <c r="CK40" s="3">
        <v>123</v>
      </c>
      <c r="CL40" s="77">
        <f t="shared" ref="CL40:CL43" si="10">CJ40/D40</f>
        <v>0.97596153846153844</v>
      </c>
      <c r="CM40" s="77">
        <f t="shared" ref="CM40:CM43" si="11">(1-CL40)*100</f>
        <v>2.4038461538461564</v>
      </c>
      <c r="CN40" s="33">
        <v>7</v>
      </c>
      <c r="CO40" s="33">
        <v>3</v>
      </c>
      <c r="CP40" s="33"/>
      <c r="CQ40" s="33"/>
      <c r="CR40" s="33"/>
      <c r="CS40" s="33">
        <v>0</v>
      </c>
      <c r="CT40" s="33">
        <v>4</v>
      </c>
      <c r="CU40" s="33"/>
    </row>
    <row r="41" spans="1:106" x14ac:dyDescent="0.25">
      <c r="A41" s="3">
        <v>2011</v>
      </c>
      <c r="B41" s="43">
        <v>51</v>
      </c>
      <c r="C41" s="43"/>
      <c r="D41" s="43">
        <f t="shared" si="9"/>
        <v>210</v>
      </c>
      <c r="E41" s="43">
        <f t="shared" si="1"/>
        <v>0.24285714285714285</v>
      </c>
      <c r="F41" s="80">
        <f t="shared" si="2"/>
        <v>75.714285714285708</v>
      </c>
      <c r="G41" s="53">
        <v>8</v>
      </c>
      <c r="H41" s="53">
        <v>80</v>
      </c>
      <c r="I41" s="8">
        <v>12</v>
      </c>
      <c r="J41" s="8">
        <v>130</v>
      </c>
      <c r="K41" s="1">
        <v>5</v>
      </c>
      <c r="L41" s="1">
        <v>54</v>
      </c>
      <c r="M41" s="1">
        <v>10</v>
      </c>
      <c r="N41" s="3">
        <v>10</v>
      </c>
      <c r="O41" s="1">
        <v>10</v>
      </c>
      <c r="P41" s="1">
        <v>10</v>
      </c>
      <c r="Q41" s="1">
        <v>14</v>
      </c>
      <c r="R41" s="1"/>
      <c r="S41" s="12">
        <v>1</v>
      </c>
      <c r="T41" s="12">
        <v>1</v>
      </c>
      <c r="U41" s="3">
        <v>11</v>
      </c>
      <c r="V41" s="12">
        <v>12</v>
      </c>
      <c r="W41" s="12">
        <v>3</v>
      </c>
      <c r="X41" s="12"/>
      <c r="Y41" s="12"/>
      <c r="Z41" s="12"/>
      <c r="AA41" s="12">
        <v>1</v>
      </c>
      <c r="AB41" s="12">
        <v>2</v>
      </c>
      <c r="AC41" s="12"/>
      <c r="AD41" s="22">
        <v>5</v>
      </c>
      <c r="AE41" s="22">
        <v>54</v>
      </c>
      <c r="AF41" s="3">
        <v>10</v>
      </c>
      <c r="AG41" s="22">
        <v>10</v>
      </c>
      <c r="AH41" s="34">
        <v>10</v>
      </c>
      <c r="AI41" s="31">
        <v>10</v>
      </c>
      <c r="AJ41" s="22">
        <v>14</v>
      </c>
      <c r="AK41" s="18" t="s">
        <v>40</v>
      </c>
      <c r="AL41" s="18">
        <v>6</v>
      </c>
      <c r="AM41" s="3">
        <v>60</v>
      </c>
      <c r="AN41" s="27">
        <v>140</v>
      </c>
      <c r="AO41" s="73">
        <f t="shared" si="3"/>
        <v>0.66666666666666663</v>
      </c>
      <c r="AP41" s="73">
        <f t="shared" si="4"/>
        <v>33.333333333333336</v>
      </c>
      <c r="AQ41" s="18">
        <v>5</v>
      </c>
      <c r="AR41" s="18">
        <v>8</v>
      </c>
      <c r="AS41" s="18"/>
      <c r="AT41" s="18"/>
      <c r="AU41" s="18"/>
      <c r="AV41" s="18">
        <v>1</v>
      </c>
      <c r="AW41" s="18">
        <v>4</v>
      </c>
      <c r="AX41" s="18"/>
      <c r="AY41" s="8">
        <v>2</v>
      </c>
      <c r="AZ41" s="8">
        <v>22</v>
      </c>
      <c r="BA41" s="8"/>
      <c r="BB41" s="8"/>
      <c r="BC41" s="8">
        <v>10</v>
      </c>
      <c r="BD41" s="36">
        <v>12</v>
      </c>
      <c r="BE41" s="8"/>
      <c r="BF41" s="16">
        <v>2.2000000000000002</v>
      </c>
      <c r="BG41" s="16">
        <v>2</v>
      </c>
      <c r="BH41" s="27">
        <v>156</v>
      </c>
      <c r="BI41" s="73">
        <f t="shared" si="5"/>
        <v>0.74285714285714288</v>
      </c>
      <c r="BJ41" s="73">
        <f t="shared" si="6"/>
        <v>25.714285714285712</v>
      </c>
      <c r="BK41" s="3">
        <v>76</v>
      </c>
      <c r="BL41" s="16">
        <v>9</v>
      </c>
      <c r="BM41" s="16">
        <v>3</v>
      </c>
      <c r="BN41" s="16"/>
      <c r="BO41" s="16"/>
      <c r="BP41" s="16"/>
      <c r="BQ41" s="16"/>
      <c r="BR41" s="16">
        <v>6</v>
      </c>
      <c r="BS41" s="16" t="s">
        <v>50</v>
      </c>
      <c r="BT41" s="30">
        <v>2.2999999999999998</v>
      </c>
      <c r="BU41" s="30">
        <v>10</v>
      </c>
      <c r="BV41" s="27">
        <v>174</v>
      </c>
      <c r="BW41" s="3">
        <v>94</v>
      </c>
      <c r="BX41" s="77">
        <f t="shared" si="7"/>
        <v>0.82857142857142863</v>
      </c>
      <c r="BY41" s="77">
        <f t="shared" si="8"/>
        <v>17.142857142857139</v>
      </c>
      <c r="BZ41" s="30">
        <v>2</v>
      </c>
      <c r="CA41" s="30">
        <v>10</v>
      </c>
      <c r="CB41" s="30"/>
      <c r="CC41" s="30"/>
      <c r="CD41" s="30"/>
      <c r="CE41" s="63">
        <v>1</v>
      </c>
      <c r="CF41" s="64">
        <v>4</v>
      </c>
      <c r="CG41" s="30" t="s">
        <v>0</v>
      </c>
      <c r="CH41" s="33">
        <v>3.2</v>
      </c>
      <c r="CI41" s="33">
        <v>5</v>
      </c>
      <c r="CJ41" s="27">
        <v>203</v>
      </c>
      <c r="CK41" s="3">
        <v>123</v>
      </c>
      <c r="CL41" s="77">
        <f t="shared" si="10"/>
        <v>0.96666666666666667</v>
      </c>
      <c r="CM41" s="77">
        <f t="shared" si="11"/>
        <v>3.3333333333333326</v>
      </c>
      <c r="CN41" s="33">
        <v>5</v>
      </c>
      <c r="CO41" s="33">
        <v>4</v>
      </c>
      <c r="CP41" s="33"/>
      <c r="CQ41" s="33"/>
      <c r="CR41" s="33"/>
      <c r="CS41" s="33">
        <v>0</v>
      </c>
      <c r="CT41" s="33">
        <v>8</v>
      </c>
      <c r="CU41" s="33"/>
    </row>
    <row r="42" spans="1:106" x14ac:dyDescent="0.25">
      <c r="A42" s="3">
        <v>2012</v>
      </c>
      <c r="B42" s="43">
        <v>46</v>
      </c>
      <c r="C42" s="43"/>
      <c r="D42" s="43">
        <f t="shared" si="9"/>
        <v>212</v>
      </c>
      <c r="E42" s="43">
        <f t="shared" si="1"/>
        <v>0.21698113207547171</v>
      </c>
      <c r="F42" s="80">
        <f t="shared" si="2"/>
        <v>78.301886792452819</v>
      </c>
      <c r="G42" s="53">
        <v>8</v>
      </c>
      <c r="H42" s="53">
        <v>80</v>
      </c>
      <c r="I42" s="8">
        <v>12</v>
      </c>
      <c r="J42" s="8">
        <v>132</v>
      </c>
      <c r="K42" s="1">
        <v>5</v>
      </c>
      <c r="L42" s="1">
        <v>56</v>
      </c>
      <c r="M42" s="3">
        <v>10</v>
      </c>
      <c r="N42" s="1">
        <v>10</v>
      </c>
      <c r="O42" s="1">
        <v>10</v>
      </c>
      <c r="P42" s="1">
        <v>10</v>
      </c>
      <c r="Q42" s="1">
        <v>16</v>
      </c>
      <c r="R42" s="1"/>
      <c r="S42" s="12" t="s">
        <v>40</v>
      </c>
      <c r="T42" s="12">
        <v>6</v>
      </c>
      <c r="U42" s="3">
        <v>6</v>
      </c>
      <c r="V42" s="12">
        <v>4</v>
      </c>
      <c r="W42" s="12">
        <v>6</v>
      </c>
      <c r="X42" s="12"/>
      <c r="Y42" s="12"/>
      <c r="Z42" s="12"/>
      <c r="AA42" s="12">
        <v>4</v>
      </c>
      <c r="AB42" s="12">
        <v>4</v>
      </c>
      <c r="AC42" s="12"/>
      <c r="AD42" s="22">
        <v>5</v>
      </c>
      <c r="AE42" s="22">
        <v>54</v>
      </c>
      <c r="AF42" s="3">
        <v>10</v>
      </c>
      <c r="AG42" s="34">
        <v>10</v>
      </c>
      <c r="AH42" s="22">
        <v>10</v>
      </c>
      <c r="AI42" s="22">
        <v>10</v>
      </c>
      <c r="AJ42" s="31">
        <v>14</v>
      </c>
      <c r="AK42" s="18" t="s">
        <v>40</v>
      </c>
      <c r="AL42" s="18">
        <v>2</v>
      </c>
      <c r="AM42" s="3">
        <v>58</v>
      </c>
      <c r="AN42" s="27">
        <v>138</v>
      </c>
      <c r="AO42" s="73">
        <f t="shared" si="3"/>
        <v>0.65094339622641506</v>
      </c>
      <c r="AP42" s="73">
        <f t="shared" si="4"/>
        <v>34.905660377358494</v>
      </c>
      <c r="AQ42" s="18">
        <v>7</v>
      </c>
      <c r="AR42" s="18">
        <v>3</v>
      </c>
      <c r="AS42" s="18"/>
      <c r="AT42" s="18"/>
      <c r="AU42" s="18"/>
      <c r="AV42" s="18">
        <v>2</v>
      </c>
      <c r="AW42" s="18">
        <v>6</v>
      </c>
      <c r="AX42" s="18"/>
      <c r="AY42" s="8">
        <v>2</v>
      </c>
      <c r="AZ42" s="8">
        <v>22</v>
      </c>
      <c r="BA42" s="8"/>
      <c r="BB42" s="8"/>
      <c r="BC42" s="8">
        <v>10</v>
      </c>
      <c r="BD42" s="36">
        <v>12</v>
      </c>
      <c r="BE42" s="8"/>
      <c r="BF42" s="16">
        <v>2.1</v>
      </c>
      <c r="BG42" s="16">
        <v>4</v>
      </c>
      <c r="BH42" s="27">
        <v>150</v>
      </c>
      <c r="BI42" s="73">
        <f t="shared" si="5"/>
        <v>0.70754716981132071</v>
      </c>
      <c r="BJ42" s="73">
        <f t="shared" si="6"/>
        <v>29.24528301886793</v>
      </c>
      <c r="BK42" s="3">
        <v>70</v>
      </c>
      <c r="BL42" s="16">
        <v>6</v>
      </c>
      <c r="BM42" s="16">
        <v>4</v>
      </c>
      <c r="BN42" s="16"/>
      <c r="BO42" s="16"/>
      <c r="BP42" s="16"/>
      <c r="BQ42" s="16">
        <v>2</v>
      </c>
      <c r="BR42" s="16">
        <v>6</v>
      </c>
      <c r="BS42" s="16"/>
      <c r="BT42" s="30">
        <v>2.4</v>
      </c>
      <c r="BU42" s="30">
        <v>4</v>
      </c>
      <c r="BV42" s="27">
        <v>180</v>
      </c>
      <c r="BW42" s="3">
        <v>100</v>
      </c>
      <c r="BX42" s="77">
        <f t="shared" si="7"/>
        <v>0.84905660377358494</v>
      </c>
      <c r="BY42" s="77">
        <f t="shared" si="8"/>
        <v>15.094339622641506</v>
      </c>
      <c r="BZ42" s="30">
        <v>5</v>
      </c>
      <c r="CA42" s="30">
        <v>3</v>
      </c>
      <c r="CB42" s="30"/>
      <c r="CC42" s="30"/>
      <c r="CD42" s="30"/>
      <c r="CE42" s="30">
        <v>2</v>
      </c>
      <c r="CF42" s="30">
        <v>7</v>
      </c>
      <c r="CG42" s="30"/>
      <c r="CH42" s="33">
        <v>3.2</v>
      </c>
      <c r="CI42" s="33">
        <v>4</v>
      </c>
      <c r="CJ42" s="27">
        <v>204</v>
      </c>
      <c r="CK42" s="3">
        <v>124</v>
      </c>
      <c r="CL42" s="77">
        <f t="shared" si="10"/>
        <v>0.96226415094339623</v>
      </c>
      <c r="CM42" s="77">
        <f t="shared" si="11"/>
        <v>3.7735849056603765</v>
      </c>
      <c r="CN42" s="33">
        <v>4</v>
      </c>
      <c r="CO42" s="33">
        <v>4</v>
      </c>
      <c r="CP42" s="33"/>
      <c r="CQ42" s="33"/>
      <c r="CR42" s="33"/>
      <c r="CS42" s="33">
        <v>4</v>
      </c>
      <c r="CT42" s="33">
        <v>4</v>
      </c>
      <c r="CU42" s="33"/>
    </row>
    <row r="43" spans="1:106" x14ac:dyDescent="0.25">
      <c r="A43" s="3">
        <v>2013</v>
      </c>
      <c r="B43" s="43">
        <v>41</v>
      </c>
      <c r="C43" s="43"/>
      <c r="D43" s="43">
        <f t="shared" si="9"/>
        <v>211</v>
      </c>
      <c r="E43" s="43">
        <f t="shared" si="1"/>
        <v>0.19431279620853081</v>
      </c>
      <c r="F43" s="80">
        <f t="shared" si="2"/>
        <v>80.568720379146924</v>
      </c>
      <c r="G43" s="53">
        <v>8</v>
      </c>
      <c r="H43" s="53">
        <v>80</v>
      </c>
      <c r="I43" s="8">
        <v>12</v>
      </c>
      <c r="J43" s="8">
        <v>131</v>
      </c>
      <c r="K43" s="1">
        <v>5</v>
      </c>
      <c r="L43" s="1">
        <v>56</v>
      </c>
      <c r="M43" s="3">
        <v>10</v>
      </c>
      <c r="N43" s="1">
        <v>10</v>
      </c>
      <c r="O43" s="1">
        <v>10</v>
      </c>
      <c r="P43" s="1">
        <v>10</v>
      </c>
      <c r="Q43" s="1">
        <v>16</v>
      </c>
      <c r="R43" s="1"/>
      <c r="S43" s="12" t="s">
        <v>40</v>
      </c>
      <c r="T43" s="12">
        <v>1</v>
      </c>
      <c r="U43" s="3">
        <v>1</v>
      </c>
      <c r="V43" s="12">
        <v>13</v>
      </c>
      <c r="W43" s="12">
        <v>2</v>
      </c>
      <c r="X43" s="12"/>
      <c r="Y43" s="12"/>
      <c r="Z43" s="12"/>
      <c r="AA43" s="12">
        <v>2</v>
      </c>
      <c r="AB43" s="12">
        <v>1</v>
      </c>
      <c r="AC43" s="12"/>
      <c r="AD43" s="22">
        <v>5</v>
      </c>
      <c r="AE43" s="22">
        <v>56</v>
      </c>
      <c r="AF43" s="3">
        <v>10</v>
      </c>
      <c r="AG43" s="34">
        <v>10</v>
      </c>
      <c r="AH43" s="22">
        <v>10</v>
      </c>
      <c r="AI43" s="22">
        <v>10</v>
      </c>
      <c r="AJ43" s="31">
        <v>16</v>
      </c>
      <c r="AK43" s="18" t="s">
        <v>40</v>
      </c>
      <c r="AL43" s="18">
        <v>1</v>
      </c>
      <c r="AM43" s="3">
        <v>57</v>
      </c>
      <c r="AN43" s="27">
        <v>137</v>
      </c>
      <c r="AO43" s="73">
        <f t="shared" si="3"/>
        <v>0.64928909952606639</v>
      </c>
      <c r="AP43" s="73">
        <f t="shared" si="4"/>
        <v>35.071090047393362</v>
      </c>
      <c r="AQ43" s="18">
        <v>14</v>
      </c>
      <c r="AR43" s="18">
        <v>1</v>
      </c>
      <c r="AS43" s="18"/>
      <c r="AT43" s="18"/>
      <c r="AU43" s="18"/>
      <c r="AV43" s="18">
        <v>1</v>
      </c>
      <c r="AW43" s="18">
        <v>2</v>
      </c>
      <c r="AX43" s="18"/>
      <c r="AY43" s="8">
        <v>2</v>
      </c>
      <c r="AZ43" s="8">
        <v>19</v>
      </c>
      <c r="BA43" s="8"/>
      <c r="BB43" s="8"/>
      <c r="BC43" s="8">
        <v>9</v>
      </c>
      <c r="BD43" s="36">
        <v>10</v>
      </c>
      <c r="BE43" s="8"/>
      <c r="BF43" s="16">
        <v>2.1</v>
      </c>
      <c r="BG43" s="16">
        <v>8</v>
      </c>
      <c r="BH43" s="27">
        <v>154</v>
      </c>
      <c r="BI43" s="73">
        <f t="shared" si="5"/>
        <v>0.72985781990521326</v>
      </c>
      <c r="BJ43" s="73">
        <f t="shared" si="6"/>
        <v>27.014218009478675</v>
      </c>
      <c r="BK43" s="3">
        <v>74</v>
      </c>
      <c r="BL43" s="16">
        <v>5</v>
      </c>
      <c r="BM43" s="16">
        <v>8</v>
      </c>
      <c r="BN43" s="16"/>
      <c r="BO43" s="16"/>
      <c r="BP43" s="16"/>
      <c r="BQ43" s="16">
        <v>3</v>
      </c>
      <c r="BR43" s="16">
        <v>2</v>
      </c>
      <c r="BS43" s="16"/>
      <c r="BT43" s="30">
        <v>2.4</v>
      </c>
      <c r="BU43" s="30">
        <v>8</v>
      </c>
      <c r="BV43" s="27">
        <v>184</v>
      </c>
      <c r="BW43" s="3">
        <v>104</v>
      </c>
      <c r="BX43" s="77">
        <f t="shared" si="7"/>
        <v>0.87203791469194314</v>
      </c>
      <c r="BY43" s="77">
        <f t="shared" si="8"/>
        <v>12.796208530805686</v>
      </c>
      <c r="BZ43" s="30">
        <v>8</v>
      </c>
      <c r="CA43" s="30">
        <v>9</v>
      </c>
      <c r="CB43" s="30"/>
      <c r="CC43" s="30"/>
      <c r="CD43" s="30"/>
      <c r="CE43" s="30">
        <v>1</v>
      </c>
      <c r="CF43" s="30"/>
      <c r="CG43" s="30"/>
      <c r="CH43" s="33">
        <v>3.2</v>
      </c>
      <c r="CI43" s="33">
        <v>5</v>
      </c>
      <c r="CJ43" s="27">
        <v>206</v>
      </c>
      <c r="CK43" s="3">
        <v>126</v>
      </c>
      <c r="CL43" s="77">
        <f t="shared" si="10"/>
        <v>0.976303317535545</v>
      </c>
      <c r="CM43" s="77">
        <f t="shared" si="11"/>
        <v>2.3696682464454999</v>
      </c>
      <c r="CN43" s="33">
        <v>6</v>
      </c>
      <c r="CO43" s="33">
        <v>7</v>
      </c>
      <c r="CP43" s="33"/>
      <c r="CQ43" s="33"/>
      <c r="CR43" s="33">
        <v>1</v>
      </c>
      <c r="CS43" s="33">
        <v>2</v>
      </c>
      <c r="CT43" s="33">
        <v>2</v>
      </c>
      <c r="CU43" s="33"/>
    </row>
    <row r="44" spans="1:106" x14ac:dyDescent="0.25">
      <c r="A44" s="65"/>
      <c r="B44" s="66"/>
      <c r="C44" s="66"/>
      <c r="D44" s="66"/>
      <c r="E44" s="66"/>
      <c r="F44" s="66"/>
      <c r="G44" s="65"/>
      <c r="H44" s="65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</row>
    <row r="45" spans="1:106" ht="48" customHeight="1" x14ac:dyDescent="0.25">
      <c r="A45" s="37"/>
      <c r="B45" s="43"/>
      <c r="C45" s="43"/>
      <c r="D45" s="43"/>
      <c r="E45" s="43"/>
      <c r="F45" s="43"/>
      <c r="G45" s="53"/>
      <c r="H45" s="53"/>
      <c r="I45" s="88" t="s">
        <v>120</v>
      </c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90"/>
      <c r="AB45" s="100" t="s">
        <v>66</v>
      </c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2" t="s">
        <v>65</v>
      </c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3" t="s">
        <v>67</v>
      </c>
      <c r="BB45" s="103"/>
      <c r="BC45" s="103"/>
      <c r="BD45" s="103"/>
      <c r="BE45" s="103"/>
      <c r="BF45" s="103"/>
      <c r="BG45" s="103"/>
      <c r="BH45" s="103"/>
      <c r="BI45" s="103"/>
      <c r="BJ45" s="103"/>
      <c r="BK45" s="103"/>
      <c r="BL45" s="103"/>
      <c r="BM45" s="103"/>
      <c r="BN45" s="103"/>
      <c r="BO45" s="104" t="s">
        <v>68</v>
      </c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1" t="s">
        <v>69</v>
      </c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1"/>
      <c r="CQ45" s="141" t="s">
        <v>155</v>
      </c>
      <c r="CR45" s="142"/>
      <c r="CS45" s="142"/>
      <c r="CT45" s="142"/>
      <c r="CU45" s="142"/>
      <c r="CV45" s="142"/>
      <c r="CW45" s="142"/>
      <c r="CX45" s="142"/>
      <c r="CY45" s="142"/>
      <c r="CZ45" s="142"/>
      <c r="DA45" s="142"/>
      <c r="DB45" s="142"/>
    </row>
    <row r="46" spans="1:106" ht="171" customHeight="1" x14ac:dyDescent="0.25">
      <c r="A46" s="37"/>
      <c r="B46" s="43"/>
      <c r="C46" s="43"/>
      <c r="D46" s="43"/>
      <c r="E46" s="72" t="s">
        <v>132</v>
      </c>
      <c r="F46" s="72" t="s">
        <v>130</v>
      </c>
      <c r="G46" s="53"/>
      <c r="H46" s="53"/>
      <c r="I46" s="40" t="s">
        <v>53</v>
      </c>
      <c r="J46" s="40" t="s">
        <v>52</v>
      </c>
      <c r="K46" s="40" t="s">
        <v>54</v>
      </c>
      <c r="L46" s="40" t="s">
        <v>55</v>
      </c>
      <c r="M46" s="40" t="s">
        <v>56</v>
      </c>
      <c r="N46" s="40" t="s">
        <v>57</v>
      </c>
      <c r="O46" s="40" t="s">
        <v>58</v>
      </c>
      <c r="P46" s="40" t="s">
        <v>59</v>
      </c>
      <c r="Q46" s="40" t="s">
        <v>60</v>
      </c>
      <c r="R46" s="40" t="s">
        <v>61</v>
      </c>
      <c r="S46" s="40" t="s">
        <v>62</v>
      </c>
      <c r="T46" s="40" t="s">
        <v>63</v>
      </c>
      <c r="U46" s="40" t="s">
        <v>64</v>
      </c>
      <c r="V46" s="40" t="s">
        <v>70</v>
      </c>
      <c r="W46" s="40" t="s">
        <v>71</v>
      </c>
      <c r="X46" s="40" t="s">
        <v>72</v>
      </c>
      <c r="Y46" s="40" t="s">
        <v>75</v>
      </c>
      <c r="Z46" s="40" t="s">
        <v>76</v>
      </c>
      <c r="AA46" s="40" t="s">
        <v>74</v>
      </c>
      <c r="AB46" s="41" t="s">
        <v>6</v>
      </c>
      <c r="AC46" s="41" t="s">
        <v>7</v>
      </c>
      <c r="AD46" s="42" t="s">
        <v>8</v>
      </c>
      <c r="AE46" s="41" t="s">
        <v>9</v>
      </c>
      <c r="AF46" s="41" t="s">
        <v>10</v>
      </c>
      <c r="AG46" s="41" t="s">
        <v>11</v>
      </c>
      <c r="AH46" s="41" t="s">
        <v>12</v>
      </c>
      <c r="AI46" s="41" t="s">
        <v>13</v>
      </c>
      <c r="AJ46" s="41" t="s">
        <v>14</v>
      </c>
      <c r="AK46" s="41" t="s">
        <v>15</v>
      </c>
      <c r="AL46" s="41" t="s">
        <v>16</v>
      </c>
      <c r="AM46" s="17" t="s">
        <v>28</v>
      </c>
      <c r="AN46" s="55" t="s">
        <v>112</v>
      </c>
      <c r="AO46" s="75" t="s">
        <v>132</v>
      </c>
      <c r="AP46" s="75" t="s">
        <v>130</v>
      </c>
      <c r="AQ46" s="17" t="s">
        <v>7</v>
      </c>
      <c r="AR46" s="4" t="s">
        <v>8</v>
      </c>
      <c r="AS46" s="17" t="s">
        <v>9</v>
      </c>
      <c r="AT46" s="17" t="s">
        <v>10</v>
      </c>
      <c r="AU46" s="17" t="s">
        <v>11</v>
      </c>
      <c r="AV46" s="17" t="s">
        <v>12</v>
      </c>
      <c r="AW46" s="17" t="s">
        <v>13</v>
      </c>
      <c r="AX46" s="17" t="s">
        <v>14</v>
      </c>
      <c r="AY46" s="17" t="s">
        <v>15</v>
      </c>
      <c r="AZ46" s="17" t="s">
        <v>16</v>
      </c>
      <c r="BA46" s="15" t="s">
        <v>39</v>
      </c>
      <c r="BB46" s="15" t="s">
        <v>7</v>
      </c>
      <c r="BC46" s="4" t="s">
        <v>8</v>
      </c>
      <c r="BD46" s="15" t="s">
        <v>9</v>
      </c>
      <c r="BE46" s="15" t="s">
        <v>10</v>
      </c>
      <c r="BF46" s="15" t="s">
        <v>11</v>
      </c>
      <c r="BG46" s="15" t="s">
        <v>12</v>
      </c>
      <c r="BH46" s="55" t="s">
        <v>118</v>
      </c>
      <c r="BI46" s="75" t="s">
        <v>129</v>
      </c>
      <c r="BJ46" s="75" t="s">
        <v>130</v>
      </c>
      <c r="BK46" s="15" t="s">
        <v>13</v>
      </c>
      <c r="BL46" s="15" t="s">
        <v>14</v>
      </c>
      <c r="BM46" s="15" t="s">
        <v>15</v>
      </c>
      <c r="BN46" s="15" t="s">
        <v>16</v>
      </c>
      <c r="BO46" s="29" t="s">
        <v>48</v>
      </c>
      <c r="BP46" s="29" t="s">
        <v>7</v>
      </c>
      <c r="BQ46" s="4" t="s">
        <v>8</v>
      </c>
      <c r="BR46" s="29" t="s">
        <v>9</v>
      </c>
      <c r="BS46" s="29" t="s">
        <v>10</v>
      </c>
      <c r="BT46" s="29" t="s">
        <v>11</v>
      </c>
      <c r="BU46" s="29" t="s">
        <v>12</v>
      </c>
      <c r="BV46" s="55" t="s">
        <v>117</v>
      </c>
      <c r="BW46" s="29" t="s">
        <v>13</v>
      </c>
      <c r="BX46" s="76" t="s">
        <v>129</v>
      </c>
      <c r="BY46" s="76" t="s">
        <v>130</v>
      </c>
      <c r="BZ46" s="29" t="s">
        <v>14</v>
      </c>
      <c r="CA46" s="29" t="s">
        <v>15</v>
      </c>
      <c r="CB46" s="29" t="s">
        <v>16</v>
      </c>
      <c r="CC46" s="35" t="s">
        <v>51</v>
      </c>
      <c r="CD46" s="35" t="s">
        <v>7</v>
      </c>
      <c r="CE46" s="4" t="s">
        <v>8</v>
      </c>
      <c r="CF46" s="35" t="s">
        <v>9</v>
      </c>
      <c r="CG46" s="35" t="s">
        <v>10</v>
      </c>
      <c r="CH46" s="35" t="s">
        <v>11</v>
      </c>
      <c r="CI46" s="35" t="s">
        <v>12</v>
      </c>
      <c r="CJ46" s="55" t="s">
        <v>119</v>
      </c>
      <c r="CK46" s="35" t="s">
        <v>13</v>
      </c>
      <c r="CL46" s="79" t="s">
        <v>129</v>
      </c>
      <c r="CM46" s="79" t="s">
        <v>130</v>
      </c>
      <c r="CN46" s="35" t="s">
        <v>14</v>
      </c>
      <c r="CO46" s="35" t="s">
        <v>15</v>
      </c>
      <c r="CP46" s="35" t="s">
        <v>16</v>
      </c>
      <c r="CQ46" s="136" t="s">
        <v>145</v>
      </c>
      <c r="CR46" s="136" t="s">
        <v>7</v>
      </c>
      <c r="CS46" s="40" t="s">
        <v>146</v>
      </c>
      <c r="CT46" s="136" t="s">
        <v>9</v>
      </c>
      <c r="CU46" s="136" t="s">
        <v>10</v>
      </c>
      <c r="CV46" s="40" t="s">
        <v>147</v>
      </c>
      <c r="CW46" s="136" t="s">
        <v>13</v>
      </c>
      <c r="CX46" s="137" t="s">
        <v>129</v>
      </c>
      <c r="CY46" s="137" t="s">
        <v>130</v>
      </c>
      <c r="CZ46" s="136" t="s">
        <v>14</v>
      </c>
      <c r="DA46" s="136" t="s">
        <v>15</v>
      </c>
      <c r="DB46" s="136" t="s">
        <v>148</v>
      </c>
    </row>
    <row r="47" spans="1:106" x14ac:dyDescent="0.25">
      <c r="A47" s="3">
        <v>2014</v>
      </c>
      <c r="B47" s="43">
        <v>39</v>
      </c>
      <c r="C47" s="43"/>
      <c r="D47" s="43">
        <f>H47+AA47</f>
        <v>205</v>
      </c>
      <c r="E47" s="43">
        <f>B47/D47</f>
        <v>0.19024390243902439</v>
      </c>
      <c r="F47" s="43">
        <f>(1-E47)*100</f>
        <v>80.975609756097569</v>
      </c>
      <c r="G47" s="53">
        <v>8</v>
      </c>
      <c r="H47" s="53">
        <v>80</v>
      </c>
      <c r="I47" s="37">
        <v>10</v>
      </c>
      <c r="J47" s="37">
        <v>10</v>
      </c>
      <c r="K47" s="37">
        <v>10</v>
      </c>
      <c r="L47" s="37">
        <v>10</v>
      </c>
      <c r="M47" s="37">
        <v>10</v>
      </c>
      <c r="N47" s="37">
        <v>10</v>
      </c>
      <c r="O47" s="37">
        <v>10</v>
      </c>
      <c r="P47" s="37">
        <v>10</v>
      </c>
      <c r="Q47" s="37">
        <v>9</v>
      </c>
      <c r="R47" s="37">
        <v>10</v>
      </c>
      <c r="S47" s="37">
        <v>10</v>
      </c>
      <c r="T47" s="37">
        <v>9</v>
      </c>
      <c r="U47" s="37">
        <v>7</v>
      </c>
      <c r="V47" s="37" t="s">
        <v>73</v>
      </c>
      <c r="W47" s="37" t="s">
        <v>73</v>
      </c>
      <c r="X47" s="37" t="s">
        <v>73</v>
      </c>
      <c r="Y47" s="37" t="s">
        <v>73</v>
      </c>
      <c r="Z47" s="37" t="s">
        <v>73</v>
      </c>
      <c r="AA47" s="37">
        <v>125</v>
      </c>
      <c r="AB47" s="32" t="s">
        <v>114</v>
      </c>
      <c r="AC47" s="32">
        <v>9</v>
      </c>
      <c r="AD47" s="3"/>
      <c r="AE47" s="32">
        <v>2</v>
      </c>
      <c r="AF47" s="32">
        <v>13</v>
      </c>
      <c r="AG47" s="32"/>
      <c r="AH47" s="32"/>
      <c r="AI47" s="32"/>
      <c r="AJ47" s="32"/>
      <c r="AK47" s="32">
        <v>3</v>
      </c>
      <c r="AL47" s="32"/>
      <c r="AM47" s="18" t="s">
        <v>115</v>
      </c>
      <c r="AN47" s="27">
        <v>76</v>
      </c>
      <c r="AO47" s="73">
        <f>AN47/D47</f>
        <v>0.37073170731707317</v>
      </c>
      <c r="AP47" s="73">
        <f>(1-AO47)*100</f>
        <v>62.926829268292686</v>
      </c>
      <c r="AQ47" s="18">
        <v>6</v>
      </c>
      <c r="AR47" s="3"/>
      <c r="AS47" s="18">
        <v>7</v>
      </c>
      <c r="AT47" s="18">
        <v>8</v>
      </c>
      <c r="AU47" s="18"/>
      <c r="AV47" s="18"/>
      <c r="AW47" s="18"/>
      <c r="AX47" s="18"/>
      <c r="AY47" s="18">
        <v>3</v>
      </c>
      <c r="AZ47" s="18"/>
      <c r="BA47" s="16">
        <v>7</v>
      </c>
      <c r="BB47" s="16">
        <v>2</v>
      </c>
      <c r="BC47" s="3">
        <v>72</v>
      </c>
      <c r="BD47" s="16">
        <v>9</v>
      </c>
      <c r="BE47" s="16">
        <v>5</v>
      </c>
      <c r="BF47" s="16"/>
      <c r="BG47" s="16"/>
      <c r="BH47" s="27">
        <v>152</v>
      </c>
      <c r="BI47" s="73">
        <f>BH47/D47</f>
        <v>0.74146341463414633</v>
      </c>
      <c r="BJ47" s="73">
        <f>(1-BI47)*100</f>
        <v>25.853658536585368</v>
      </c>
      <c r="BK47" s="16"/>
      <c r="BL47" s="16"/>
      <c r="BM47" s="16">
        <v>4</v>
      </c>
      <c r="BN47" s="16" t="s">
        <v>20</v>
      </c>
      <c r="BO47" s="30">
        <v>10</v>
      </c>
      <c r="BP47" s="30">
        <v>4</v>
      </c>
      <c r="BQ47" s="3">
        <v>103</v>
      </c>
      <c r="BR47" s="30">
        <v>8</v>
      </c>
      <c r="BS47" s="30">
        <v>5</v>
      </c>
      <c r="BT47" s="30"/>
      <c r="BU47" s="30"/>
      <c r="BV47" s="27">
        <v>183</v>
      </c>
      <c r="BW47" s="30"/>
      <c r="BX47" s="77">
        <f>BV47/D47</f>
        <v>0.89268292682926831</v>
      </c>
      <c r="BY47" s="77">
        <f>(1-BX47)*100</f>
        <v>10.73170731707317</v>
      </c>
      <c r="BZ47" s="30"/>
      <c r="CA47" s="30">
        <v>5</v>
      </c>
      <c r="CB47" s="30"/>
      <c r="CC47" s="33">
        <v>12</v>
      </c>
      <c r="CD47" s="33">
        <v>2</v>
      </c>
      <c r="CE47" s="3">
        <v>120</v>
      </c>
      <c r="CF47" s="33">
        <v>5</v>
      </c>
      <c r="CG47" s="33">
        <v>2</v>
      </c>
      <c r="CH47" s="33"/>
      <c r="CI47" s="33"/>
      <c r="CJ47" s="27">
        <v>200</v>
      </c>
      <c r="CK47" s="33"/>
      <c r="CL47" s="77">
        <f>CJ47/D47</f>
        <v>0.97560975609756095</v>
      </c>
      <c r="CM47" s="77">
        <f>(1-CL47)*100</f>
        <v>2.4390243902439046</v>
      </c>
      <c r="CN47" s="33"/>
      <c r="CO47" s="33">
        <v>8</v>
      </c>
      <c r="CP47" s="33" t="s">
        <v>20</v>
      </c>
      <c r="CQ47" s="46"/>
      <c r="CR47" s="46"/>
      <c r="CS47" s="37"/>
      <c r="CT47" s="46"/>
      <c r="CU47" s="46"/>
      <c r="CV47" s="37"/>
      <c r="CW47" s="46"/>
      <c r="CX47" s="43"/>
      <c r="CY47" s="43"/>
      <c r="CZ47" s="46"/>
      <c r="DA47" s="46"/>
      <c r="DB47" s="46"/>
    </row>
    <row r="48" spans="1:106" x14ac:dyDescent="0.25">
      <c r="A48" s="3">
        <v>2015</v>
      </c>
      <c r="B48" s="43">
        <v>40</v>
      </c>
      <c r="C48" s="43"/>
      <c r="D48" s="43">
        <f t="shared" ref="D48:D52" si="12">H48+AA48</f>
        <v>203</v>
      </c>
      <c r="E48" s="43">
        <f t="shared" ref="E48:E52" si="13">B48/D48</f>
        <v>0.19704433497536947</v>
      </c>
      <c r="F48" s="43">
        <f t="shared" ref="F48:F52" si="14">(1-E48)*100</f>
        <v>80.29556650246306</v>
      </c>
      <c r="G48" s="53">
        <v>8</v>
      </c>
      <c r="H48" s="53">
        <v>80</v>
      </c>
      <c r="I48" s="37">
        <v>10</v>
      </c>
      <c r="J48" s="37">
        <v>10</v>
      </c>
      <c r="K48" s="37">
        <v>9</v>
      </c>
      <c r="L48" s="37">
        <v>10</v>
      </c>
      <c r="M48" s="37">
        <v>9</v>
      </c>
      <c r="N48" s="37">
        <v>9</v>
      </c>
      <c r="O48" s="37">
        <v>10</v>
      </c>
      <c r="P48" s="37">
        <v>10</v>
      </c>
      <c r="Q48" s="37">
        <v>10</v>
      </c>
      <c r="R48" s="37">
        <v>10</v>
      </c>
      <c r="S48" s="37">
        <v>9</v>
      </c>
      <c r="T48" s="37">
        <v>10</v>
      </c>
      <c r="U48" s="37">
        <v>7</v>
      </c>
      <c r="V48" s="37" t="s">
        <v>73</v>
      </c>
      <c r="W48" s="37" t="s">
        <v>73</v>
      </c>
      <c r="X48" s="37" t="s">
        <v>73</v>
      </c>
      <c r="Y48" s="37" t="s">
        <v>73</v>
      </c>
      <c r="Z48" s="37" t="s">
        <v>73</v>
      </c>
      <c r="AA48" s="37">
        <v>123</v>
      </c>
      <c r="AB48" s="32" t="s">
        <v>114</v>
      </c>
      <c r="AC48" s="32">
        <v>10</v>
      </c>
      <c r="AD48" s="3"/>
      <c r="AE48" s="32">
        <v>4</v>
      </c>
      <c r="AF48" s="32">
        <v>13</v>
      </c>
      <c r="AG48" s="32"/>
      <c r="AH48" s="32"/>
      <c r="AI48" s="32"/>
      <c r="AJ48" s="32">
        <v>1</v>
      </c>
      <c r="AK48" s="32"/>
      <c r="AL48" s="32"/>
      <c r="AM48" s="18" t="s">
        <v>115</v>
      </c>
      <c r="AN48" s="27">
        <v>75</v>
      </c>
      <c r="AO48" s="73">
        <f>AN48/D48</f>
        <v>0.36945812807881773</v>
      </c>
      <c r="AP48" s="73">
        <f t="shared" ref="AP48:AP52" si="15">(1-AO48)*100</f>
        <v>63.054187192118228</v>
      </c>
      <c r="AQ48" s="18">
        <v>5</v>
      </c>
      <c r="AR48" s="3"/>
      <c r="AS48" s="18">
        <v>9</v>
      </c>
      <c r="AT48" s="18">
        <v>8</v>
      </c>
      <c r="AU48" s="18"/>
      <c r="AV48" s="18"/>
      <c r="AW48" s="18"/>
      <c r="AX48" s="18">
        <v>1</v>
      </c>
      <c r="AY48" s="18"/>
      <c r="AZ48" s="18"/>
      <c r="BA48" s="16">
        <v>6</v>
      </c>
      <c r="BB48" s="16">
        <v>8</v>
      </c>
      <c r="BC48" s="3">
        <v>65</v>
      </c>
      <c r="BD48" s="16">
        <v>4</v>
      </c>
      <c r="BE48" s="16">
        <v>12</v>
      </c>
      <c r="BF48" s="16"/>
      <c r="BG48" s="16"/>
      <c r="BH48" s="27">
        <v>145</v>
      </c>
      <c r="BI48" s="73">
        <f t="shared" ref="BI48:BI52" si="16">BH48/D48</f>
        <v>0.7142857142857143</v>
      </c>
      <c r="BJ48" s="73">
        <f t="shared" ref="BJ48:BJ52" si="17">(1-BI48)*100</f>
        <v>28.571428571428569</v>
      </c>
      <c r="BK48" s="16"/>
      <c r="BL48" s="16">
        <v>1</v>
      </c>
      <c r="BM48" s="16">
        <v>1</v>
      </c>
      <c r="BN48" s="16"/>
      <c r="BO48" s="30">
        <v>10</v>
      </c>
      <c r="BP48" s="30">
        <v>4</v>
      </c>
      <c r="BQ48" s="3">
        <v>101</v>
      </c>
      <c r="BR48" s="30">
        <v>6</v>
      </c>
      <c r="BS48" s="30">
        <v>6</v>
      </c>
      <c r="BT48" s="30"/>
      <c r="BU48" s="30"/>
      <c r="BV48" s="27">
        <v>181</v>
      </c>
      <c r="BW48" s="30"/>
      <c r="BX48" s="77">
        <f t="shared" ref="BX48:BX52" si="18">BV48/D48</f>
        <v>0.89162561576354682</v>
      </c>
      <c r="BY48" s="77">
        <f t="shared" ref="BY48:BY52" si="19">(1-BX48)*100</f>
        <v>10.837438423645319</v>
      </c>
      <c r="BZ48" s="30">
        <v>1</v>
      </c>
      <c r="CA48" s="30">
        <v>3</v>
      </c>
      <c r="CB48" s="30"/>
      <c r="CC48" s="33">
        <v>11</v>
      </c>
      <c r="CD48" s="33">
        <v>4</v>
      </c>
      <c r="CE48" s="3">
        <v>110</v>
      </c>
      <c r="CF48" s="33">
        <v>9</v>
      </c>
      <c r="CG48" s="33">
        <v>6</v>
      </c>
      <c r="CH48" s="33"/>
      <c r="CI48" s="33"/>
      <c r="CJ48" s="27">
        <v>190</v>
      </c>
      <c r="CK48" s="33"/>
      <c r="CL48" s="77">
        <f t="shared" ref="CL48:CL52" si="20">CJ48/D48</f>
        <v>0.93596059113300489</v>
      </c>
      <c r="CM48" s="77">
        <f t="shared" ref="CM48:CM52" si="21">(1-CL48)*100</f>
        <v>6.4039408866995107</v>
      </c>
      <c r="CN48" s="33">
        <v>1</v>
      </c>
      <c r="CO48" s="33">
        <v>2</v>
      </c>
      <c r="CP48" s="33"/>
      <c r="CQ48" s="46"/>
      <c r="CR48" s="46"/>
      <c r="CS48" s="37"/>
      <c r="CT48" s="46"/>
      <c r="CU48" s="46"/>
      <c r="CV48" s="37"/>
      <c r="CW48" s="46"/>
      <c r="CX48" s="43"/>
      <c r="CY48" s="43"/>
      <c r="CZ48" s="46"/>
      <c r="DA48" s="46"/>
      <c r="DB48" s="46"/>
    </row>
    <row r="49" spans="1:106" x14ac:dyDescent="0.25">
      <c r="A49" s="3">
        <v>2016</v>
      </c>
      <c r="B49" s="43">
        <v>46</v>
      </c>
      <c r="C49" s="43"/>
      <c r="D49" s="43">
        <f t="shared" si="12"/>
        <v>244</v>
      </c>
      <c r="E49" s="43">
        <f t="shared" si="13"/>
        <v>0.18852459016393441</v>
      </c>
      <c r="F49" s="43">
        <f t="shared" si="14"/>
        <v>81.147540983606561</v>
      </c>
      <c r="G49" s="53">
        <v>7</v>
      </c>
      <c r="H49" s="53">
        <v>70</v>
      </c>
      <c r="I49" s="37">
        <v>10</v>
      </c>
      <c r="J49" s="37">
        <v>10</v>
      </c>
      <c r="K49" s="37">
        <v>10</v>
      </c>
      <c r="L49" s="37">
        <v>10</v>
      </c>
      <c r="M49" s="37">
        <v>10</v>
      </c>
      <c r="N49" s="37">
        <v>10</v>
      </c>
      <c r="O49" s="37">
        <v>10</v>
      </c>
      <c r="P49" s="37">
        <v>10</v>
      </c>
      <c r="Q49" s="37">
        <v>10</v>
      </c>
      <c r="R49" s="37">
        <v>10</v>
      </c>
      <c r="S49" s="37">
        <v>10</v>
      </c>
      <c r="T49" s="37">
        <v>10</v>
      </c>
      <c r="U49" s="37">
        <v>10</v>
      </c>
      <c r="V49" s="37">
        <v>9</v>
      </c>
      <c r="W49" s="37">
        <v>10</v>
      </c>
      <c r="X49" s="37">
        <v>8</v>
      </c>
      <c r="Y49" s="37">
        <v>9</v>
      </c>
      <c r="Z49" s="37">
        <v>8</v>
      </c>
      <c r="AA49" s="37">
        <v>174</v>
      </c>
      <c r="AB49" s="32">
        <v>1</v>
      </c>
      <c r="AC49" s="32">
        <v>6</v>
      </c>
      <c r="AD49" s="3">
        <v>16</v>
      </c>
      <c r="AE49" s="32">
        <v>8</v>
      </c>
      <c r="AF49" s="32">
        <v>6</v>
      </c>
      <c r="AG49" s="32"/>
      <c r="AH49" s="32"/>
      <c r="AI49" s="32"/>
      <c r="AJ49" s="32">
        <v>2</v>
      </c>
      <c r="AK49" s="32">
        <v>2</v>
      </c>
      <c r="AL49" s="32"/>
      <c r="AM49" s="18">
        <v>4</v>
      </c>
      <c r="AN49" s="27">
        <v>76</v>
      </c>
      <c r="AO49" s="73">
        <f t="shared" ref="AO49:AO52" si="22">AN49/D49</f>
        <v>0.31147540983606559</v>
      </c>
      <c r="AP49" s="73">
        <f t="shared" si="15"/>
        <v>68.852459016393439</v>
      </c>
      <c r="AQ49" s="18">
        <v>6</v>
      </c>
      <c r="AR49" s="3">
        <v>46</v>
      </c>
      <c r="AS49" s="18">
        <v>7</v>
      </c>
      <c r="AT49" s="18">
        <v>5</v>
      </c>
      <c r="AU49" s="18"/>
      <c r="AV49" s="18"/>
      <c r="AW49" s="18"/>
      <c r="AX49" s="18">
        <v>2</v>
      </c>
      <c r="AY49" s="18">
        <v>4</v>
      </c>
      <c r="AZ49" s="18"/>
      <c r="BA49" s="16">
        <v>9</v>
      </c>
      <c r="BB49" s="16">
        <v>9</v>
      </c>
      <c r="BC49" s="3">
        <v>99</v>
      </c>
      <c r="BD49" s="16">
        <v>4</v>
      </c>
      <c r="BE49" s="16">
        <v>9</v>
      </c>
      <c r="BF49" s="16"/>
      <c r="BG49" s="16"/>
      <c r="BH49" s="27">
        <v>129</v>
      </c>
      <c r="BI49" s="73">
        <f t="shared" si="16"/>
        <v>0.52868852459016391</v>
      </c>
      <c r="BJ49" s="73">
        <f t="shared" si="17"/>
        <v>47.131147540983612</v>
      </c>
      <c r="BK49" s="16"/>
      <c r="BL49" s="16">
        <v>1</v>
      </c>
      <c r="BM49" s="16">
        <v>4</v>
      </c>
      <c r="BN49" s="16" t="s">
        <v>0</v>
      </c>
      <c r="BO49" s="30">
        <v>14</v>
      </c>
      <c r="BP49" s="30">
        <v>3</v>
      </c>
      <c r="BQ49" s="3">
        <v>142</v>
      </c>
      <c r="BR49" s="30">
        <v>9</v>
      </c>
      <c r="BS49" s="30">
        <v>4</v>
      </c>
      <c r="BT49" s="30"/>
      <c r="BU49" s="30"/>
      <c r="BV49" s="27">
        <v>172</v>
      </c>
      <c r="BW49" s="30"/>
      <c r="BX49" s="77">
        <f t="shared" si="18"/>
        <v>0.70491803278688525</v>
      </c>
      <c r="BY49" s="77">
        <f t="shared" si="19"/>
        <v>29.508196721311474</v>
      </c>
      <c r="BZ49" s="30">
        <v>2</v>
      </c>
      <c r="CA49" s="30">
        <v>3</v>
      </c>
      <c r="CB49" s="30" t="s">
        <v>20</v>
      </c>
      <c r="CC49" s="33">
        <v>16</v>
      </c>
      <c r="CD49" s="33">
        <v>9</v>
      </c>
      <c r="CE49" s="3">
        <v>166</v>
      </c>
      <c r="CF49" s="33">
        <v>3</v>
      </c>
      <c r="CG49" s="33">
        <v>4</v>
      </c>
      <c r="CH49" s="33"/>
      <c r="CI49" s="33"/>
      <c r="CJ49" s="27">
        <v>196</v>
      </c>
      <c r="CK49" s="33"/>
      <c r="CL49" s="77">
        <f t="shared" si="20"/>
        <v>0.80327868852459017</v>
      </c>
      <c r="CM49" s="77">
        <f t="shared" si="21"/>
        <v>19.672131147540984</v>
      </c>
      <c r="CN49" s="33">
        <v>1</v>
      </c>
      <c r="CO49" s="33">
        <v>2</v>
      </c>
      <c r="CP49" s="33"/>
      <c r="CQ49" s="46"/>
      <c r="CR49" s="46"/>
      <c r="CS49" s="37"/>
      <c r="CT49" s="46"/>
      <c r="CU49" s="46"/>
      <c r="CV49" s="37"/>
      <c r="CW49" s="46"/>
      <c r="CX49" s="43"/>
      <c r="CY49" s="43"/>
      <c r="CZ49" s="46"/>
      <c r="DA49" s="46"/>
      <c r="DB49" s="46"/>
    </row>
    <row r="50" spans="1:106" x14ac:dyDescent="0.25">
      <c r="A50" s="3">
        <v>2017</v>
      </c>
      <c r="B50" s="43">
        <v>46</v>
      </c>
      <c r="C50" s="43"/>
      <c r="D50" s="43">
        <f t="shared" si="12"/>
        <v>234</v>
      </c>
      <c r="E50" s="43">
        <f t="shared" si="13"/>
        <v>0.19658119658119658</v>
      </c>
      <c r="F50" s="43">
        <f t="shared" si="14"/>
        <v>80.341880341880341</v>
      </c>
      <c r="G50" s="53">
        <v>7</v>
      </c>
      <c r="H50" s="53">
        <v>70</v>
      </c>
      <c r="I50" s="37">
        <v>10</v>
      </c>
      <c r="J50" s="37">
        <v>9</v>
      </c>
      <c r="K50" s="37">
        <v>10</v>
      </c>
      <c r="L50" s="37">
        <v>10</v>
      </c>
      <c r="M50" s="37">
        <v>10</v>
      </c>
      <c r="N50" s="37">
        <v>10</v>
      </c>
      <c r="O50" s="37">
        <v>10</v>
      </c>
      <c r="P50" s="37">
        <v>10</v>
      </c>
      <c r="Q50" s="37">
        <v>10</v>
      </c>
      <c r="R50" s="37">
        <v>10</v>
      </c>
      <c r="S50" s="37">
        <v>9</v>
      </c>
      <c r="T50" s="37">
        <v>10</v>
      </c>
      <c r="U50" s="37">
        <v>10</v>
      </c>
      <c r="V50" s="37">
        <v>10</v>
      </c>
      <c r="W50" s="37">
        <v>10</v>
      </c>
      <c r="X50" s="37">
        <v>16</v>
      </c>
      <c r="Y50" s="37" t="s">
        <v>73</v>
      </c>
      <c r="Z50" s="37" t="s">
        <v>73</v>
      </c>
      <c r="AA50" s="37">
        <v>164</v>
      </c>
      <c r="AB50" s="32">
        <v>1</v>
      </c>
      <c r="AC50" s="32">
        <v>6</v>
      </c>
      <c r="AD50" s="3">
        <v>16</v>
      </c>
      <c r="AE50" s="32">
        <v>8</v>
      </c>
      <c r="AF50" s="32">
        <v>8</v>
      </c>
      <c r="AG50" s="32"/>
      <c r="AH50" s="32"/>
      <c r="AI50" s="32"/>
      <c r="AJ50" s="32"/>
      <c r="AK50" s="32"/>
      <c r="AL50" s="32"/>
      <c r="AM50" s="18">
        <v>4</v>
      </c>
      <c r="AN50" s="27">
        <v>76</v>
      </c>
      <c r="AO50" s="73">
        <f t="shared" si="22"/>
        <v>0.3247863247863248</v>
      </c>
      <c r="AP50" s="73">
        <f t="shared" si="15"/>
        <v>67.521367521367523</v>
      </c>
      <c r="AQ50" s="18">
        <v>7</v>
      </c>
      <c r="AR50" s="3">
        <v>46</v>
      </c>
      <c r="AS50" s="18">
        <v>7</v>
      </c>
      <c r="AT50" s="18">
        <v>9</v>
      </c>
      <c r="AU50" s="18"/>
      <c r="AV50" s="18"/>
      <c r="AW50" s="18"/>
      <c r="AX50" s="18">
        <v>1</v>
      </c>
      <c r="AY50" s="18">
        <v>1</v>
      </c>
      <c r="AZ50" s="18"/>
      <c r="BA50" s="16">
        <v>10</v>
      </c>
      <c r="BB50" s="16">
        <v>3</v>
      </c>
      <c r="BC50" s="3">
        <v>102</v>
      </c>
      <c r="BD50" s="16">
        <v>11</v>
      </c>
      <c r="BE50" s="16">
        <v>4</v>
      </c>
      <c r="BF50" s="16"/>
      <c r="BG50" s="16"/>
      <c r="BH50" s="27">
        <v>132</v>
      </c>
      <c r="BI50" s="73">
        <f t="shared" si="16"/>
        <v>0.5641025641025641</v>
      </c>
      <c r="BJ50" s="73">
        <f t="shared" si="17"/>
        <v>43.589743589743591</v>
      </c>
      <c r="BK50" s="16"/>
      <c r="BL50" s="16"/>
      <c r="BM50" s="16">
        <v>1</v>
      </c>
      <c r="BN50" s="16"/>
      <c r="BO50" s="30">
        <v>13</v>
      </c>
      <c r="BP50" s="30">
        <v>3</v>
      </c>
      <c r="BQ50" s="3">
        <v>131</v>
      </c>
      <c r="BR50" s="30">
        <v>10</v>
      </c>
      <c r="BS50" s="30">
        <v>8</v>
      </c>
      <c r="BT50" s="30"/>
      <c r="BU50" s="30"/>
      <c r="BV50" s="27">
        <v>161</v>
      </c>
      <c r="BW50" s="30"/>
      <c r="BX50" s="77">
        <f t="shared" si="18"/>
        <v>0.68803418803418803</v>
      </c>
      <c r="BY50" s="77">
        <f t="shared" si="19"/>
        <v>31.196581196581196</v>
      </c>
      <c r="BZ50" s="30"/>
      <c r="CA50" s="30"/>
      <c r="CB50" s="30" t="s">
        <v>50</v>
      </c>
      <c r="CC50" s="33">
        <v>15</v>
      </c>
      <c r="CD50" s="33">
        <v>10</v>
      </c>
      <c r="CE50" s="3">
        <v>158</v>
      </c>
      <c r="CF50" s="33">
        <v>5</v>
      </c>
      <c r="CG50" s="33">
        <v>5</v>
      </c>
      <c r="CH50" s="33"/>
      <c r="CI50" s="33"/>
      <c r="CJ50" s="27">
        <v>188</v>
      </c>
      <c r="CK50" s="33"/>
      <c r="CL50" s="77">
        <f t="shared" si="20"/>
        <v>0.80341880341880345</v>
      </c>
      <c r="CM50" s="77">
        <f t="shared" si="21"/>
        <v>19.658119658119656</v>
      </c>
      <c r="CN50" s="33"/>
      <c r="CO50" s="33">
        <v>1</v>
      </c>
      <c r="CP50" s="33"/>
      <c r="CQ50" s="46"/>
      <c r="CR50" s="46"/>
      <c r="CS50" s="37"/>
      <c r="CT50" s="46"/>
      <c r="CU50" s="46"/>
      <c r="CV50" s="37"/>
      <c r="CW50" s="46"/>
      <c r="CX50" s="43"/>
      <c r="CY50" s="43"/>
      <c r="CZ50" s="46"/>
      <c r="DA50" s="46"/>
      <c r="DB50" s="46"/>
    </row>
    <row r="51" spans="1:106" x14ac:dyDescent="0.25">
      <c r="A51" s="3">
        <v>2018</v>
      </c>
      <c r="B51" s="43">
        <v>43</v>
      </c>
      <c r="C51" s="43"/>
      <c r="D51" s="43">
        <f t="shared" si="12"/>
        <v>234</v>
      </c>
      <c r="E51" s="43">
        <f t="shared" si="13"/>
        <v>0.18376068376068377</v>
      </c>
      <c r="F51" s="43">
        <f t="shared" si="14"/>
        <v>81.623931623931625</v>
      </c>
      <c r="G51" s="53">
        <v>7</v>
      </c>
      <c r="H51" s="53">
        <v>70</v>
      </c>
      <c r="I51" s="37">
        <v>10</v>
      </c>
      <c r="J51" s="37">
        <v>10</v>
      </c>
      <c r="K51" s="37">
        <v>10</v>
      </c>
      <c r="L51" s="37">
        <v>10</v>
      </c>
      <c r="M51" s="37">
        <v>10</v>
      </c>
      <c r="N51" s="37">
        <v>10</v>
      </c>
      <c r="O51" s="37">
        <v>10</v>
      </c>
      <c r="P51" s="37">
        <v>10</v>
      </c>
      <c r="Q51" s="37">
        <v>10</v>
      </c>
      <c r="R51" s="37">
        <v>10</v>
      </c>
      <c r="S51" s="37">
        <v>9</v>
      </c>
      <c r="T51" s="37">
        <v>10</v>
      </c>
      <c r="U51" s="37">
        <v>10</v>
      </c>
      <c r="V51" s="37">
        <v>10</v>
      </c>
      <c r="W51" s="37">
        <v>10</v>
      </c>
      <c r="X51" s="37">
        <v>8</v>
      </c>
      <c r="Y51" s="37">
        <v>7</v>
      </c>
      <c r="Z51" s="37" t="s">
        <v>73</v>
      </c>
      <c r="AA51" s="37">
        <v>164</v>
      </c>
      <c r="AB51" s="32">
        <v>1</v>
      </c>
      <c r="AC51" s="32">
        <v>3</v>
      </c>
      <c r="AD51" s="3">
        <v>13</v>
      </c>
      <c r="AE51" s="32">
        <v>13</v>
      </c>
      <c r="AF51" s="32">
        <v>4</v>
      </c>
      <c r="AG51" s="32"/>
      <c r="AH51" s="32"/>
      <c r="AI51" s="32"/>
      <c r="AJ51" s="32">
        <v>1</v>
      </c>
      <c r="AK51" s="32"/>
      <c r="AL51" s="32" t="s">
        <v>20</v>
      </c>
      <c r="AM51" s="18">
        <v>4</v>
      </c>
      <c r="AN51" s="27">
        <v>77</v>
      </c>
      <c r="AO51" s="73">
        <f t="shared" si="22"/>
        <v>0.32905982905982906</v>
      </c>
      <c r="AP51" s="73">
        <f t="shared" si="15"/>
        <v>67.094017094017104</v>
      </c>
      <c r="AQ51" s="18">
        <v>7</v>
      </c>
      <c r="AR51" s="3">
        <v>47</v>
      </c>
      <c r="AS51" s="18">
        <v>5</v>
      </c>
      <c r="AT51" s="18">
        <v>10</v>
      </c>
      <c r="AU51" s="18"/>
      <c r="AV51" s="18"/>
      <c r="AW51" s="18">
        <v>1</v>
      </c>
      <c r="AX51" s="18"/>
      <c r="AY51" s="18">
        <v>1</v>
      </c>
      <c r="AZ51" s="18"/>
      <c r="BA51" s="16">
        <v>10</v>
      </c>
      <c r="BB51" s="16">
        <v>4</v>
      </c>
      <c r="BC51" s="3">
        <v>104</v>
      </c>
      <c r="BD51" s="16">
        <v>7</v>
      </c>
      <c r="BE51" s="16">
        <v>8</v>
      </c>
      <c r="BF51" s="16"/>
      <c r="BG51" s="16"/>
      <c r="BH51" s="27">
        <v>134</v>
      </c>
      <c r="BI51" s="73">
        <f t="shared" si="16"/>
        <v>0.57264957264957261</v>
      </c>
      <c r="BJ51" s="73">
        <f t="shared" si="17"/>
        <v>42.73504273504274</v>
      </c>
      <c r="BK51" s="16"/>
      <c r="BL51" s="16">
        <v>1</v>
      </c>
      <c r="BM51" s="16"/>
      <c r="BN51" s="16" t="s">
        <v>50</v>
      </c>
      <c r="BO51" s="30">
        <v>12</v>
      </c>
      <c r="BP51" s="30">
        <v>3</v>
      </c>
      <c r="BQ51" s="3">
        <v>122</v>
      </c>
      <c r="BR51" s="30">
        <v>10</v>
      </c>
      <c r="BS51" s="30">
        <v>5</v>
      </c>
      <c r="BT51" s="30"/>
      <c r="BU51" s="30"/>
      <c r="BV51" s="27">
        <v>152</v>
      </c>
      <c r="BW51" s="30"/>
      <c r="BX51" s="77">
        <f t="shared" si="18"/>
        <v>0.6495726495726496</v>
      </c>
      <c r="BY51" s="77">
        <f t="shared" si="19"/>
        <v>35.042735042735039</v>
      </c>
      <c r="BZ51" s="30">
        <v>1</v>
      </c>
      <c r="CA51" s="30">
        <v>1</v>
      </c>
      <c r="CB51" s="30"/>
      <c r="CC51" s="33" t="s">
        <v>77</v>
      </c>
      <c r="CD51" s="33">
        <v>2</v>
      </c>
      <c r="CE51" s="3">
        <v>152</v>
      </c>
      <c r="CF51" s="33">
        <v>6</v>
      </c>
      <c r="CG51" s="33">
        <v>5</v>
      </c>
      <c r="CH51" s="33"/>
      <c r="CI51" s="33"/>
      <c r="CJ51" s="27">
        <v>182</v>
      </c>
      <c r="CK51" s="33"/>
      <c r="CL51" s="77">
        <f t="shared" si="20"/>
        <v>0.77777777777777779</v>
      </c>
      <c r="CM51" s="77">
        <f t="shared" si="21"/>
        <v>22.222222222222221</v>
      </c>
      <c r="CN51" s="33">
        <v>2</v>
      </c>
      <c r="CO51" s="33"/>
      <c r="CP51" s="33" t="s">
        <v>50</v>
      </c>
      <c r="CQ51" s="46"/>
      <c r="CR51" s="46"/>
      <c r="CS51" s="39"/>
      <c r="CT51" s="46"/>
      <c r="CU51" s="46"/>
      <c r="CV51" s="39"/>
      <c r="CW51" s="46"/>
      <c r="CX51" s="43"/>
      <c r="CY51" s="43"/>
      <c r="CZ51" s="46"/>
      <c r="DA51" s="46"/>
      <c r="DB51" s="46"/>
    </row>
    <row r="52" spans="1:106" x14ac:dyDescent="0.25">
      <c r="A52" s="3">
        <v>2019</v>
      </c>
      <c r="B52" s="43">
        <v>32</v>
      </c>
      <c r="C52" s="43"/>
      <c r="D52" s="43">
        <f t="shared" si="12"/>
        <v>226</v>
      </c>
      <c r="E52" s="43">
        <f t="shared" si="13"/>
        <v>0.1415929203539823</v>
      </c>
      <c r="F52" s="43">
        <f t="shared" si="14"/>
        <v>85.840707964601776</v>
      </c>
      <c r="G52" s="53">
        <v>7</v>
      </c>
      <c r="H52" s="53">
        <v>70</v>
      </c>
      <c r="I52" s="44">
        <v>10</v>
      </c>
      <c r="J52" s="44">
        <v>10</v>
      </c>
      <c r="K52" s="44">
        <v>10</v>
      </c>
      <c r="L52" s="44">
        <v>10</v>
      </c>
      <c r="M52" s="44">
        <v>10</v>
      </c>
      <c r="N52" s="44">
        <v>9</v>
      </c>
      <c r="O52" s="44">
        <v>10</v>
      </c>
      <c r="P52" s="44">
        <v>10</v>
      </c>
      <c r="Q52" s="44">
        <v>10</v>
      </c>
      <c r="R52" s="44">
        <v>9</v>
      </c>
      <c r="S52" s="44">
        <v>9</v>
      </c>
      <c r="T52" s="44">
        <v>10</v>
      </c>
      <c r="U52" s="44">
        <v>10</v>
      </c>
      <c r="V52" s="44">
        <v>10</v>
      </c>
      <c r="W52" s="44">
        <v>10</v>
      </c>
      <c r="X52" s="44">
        <v>9</v>
      </c>
      <c r="Y52" s="44" t="s">
        <v>73</v>
      </c>
      <c r="Z52" s="44" t="s">
        <v>73</v>
      </c>
      <c r="AA52" s="44">
        <v>156</v>
      </c>
      <c r="AB52" s="12" t="s">
        <v>40</v>
      </c>
      <c r="AC52" s="12">
        <v>2</v>
      </c>
      <c r="AD52" s="3">
        <v>2</v>
      </c>
      <c r="AE52" s="12">
        <v>12</v>
      </c>
      <c r="AF52" s="12">
        <v>4</v>
      </c>
      <c r="AG52" s="12"/>
      <c r="AH52" s="12"/>
      <c r="AI52" s="12"/>
      <c r="AJ52" s="12"/>
      <c r="AK52" s="12">
        <v>2</v>
      </c>
      <c r="AL52" s="12" t="s">
        <v>50</v>
      </c>
      <c r="AM52" s="18">
        <v>4</v>
      </c>
      <c r="AN52" s="27">
        <v>74</v>
      </c>
      <c r="AO52" s="73">
        <f t="shared" si="22"/>
        <v>0.32743362831858408</v>
      </c>
      <c r="AP52" s="73">
        <f t="shared" si="15"/>
        <v>67.25663716814158</v>
      </c>
      <c r="AQ52" s="18">
        <v>4</v>
      </c>
      <c r="AR52" s="3">
        <v>44</v>
      </c>
      <c r="AS52" s="18">
        <v>9</v>
      </c>
      <c r="AT52" s="18">
        <v>6</v>
      </c>
      <c r="AU52" s="18"/>
      <c r="AV52" s="18"/>
      <c r="AW52" s="18"/>
      <c r="AX52" s="18"/>
      <c r="AY52" s="18">
        <v>2</v>
      </c>
      <c r="AZ52" s="18"/>
      <c r="BA52" s="16">
        <v>9</v>
      </c>
      <c r="BB52" s="16">
        <v>6</v>
      </c>
      <c r="BC52" s="3">
        <v>95</v>
      </c>
      <c r="BD52" s="16">
        <v>7</v>
      </c>
      <c r="BE52" s="16">
        <v>6</v>
      </c>
      <c r="BF52" s="16"/>
      <c r="BG52" s="16"/>
      <c r="BH52" s="27">
        <v>125</v>
      </c>
      <c r="BI52" s="73">
        <f t="shared" si="16"/>
        <v>0.55309734513274333</v>
      </c>
      <c r="BJ52" s="73">
        <f t="shared" si="17"/>
        <v>44.690265486725664</v>
      </c>
      <c r="BK52" s="16">
        <v>1</v>
      </c>
      <c r="BL52" s="16"/>
      <c r="BM52" s="16">
        <v>2</v>
      </c>
      <c r="BN52" s="16"/>
      <c r="BO52" s="30">
        <v>12</v>
      </c>
      <c r="BP52" s="30">
        <v>3</v>
      </c>
      <c r="BQ52" s="3">
        <v>120</v>
      </c>
      <c r="BR52" s="30">
        <v>10</v>
      </c>
      <c r="BS52" s="30">
        <v>5</v>
      </c>
      <c r="BT52" s="30"/>
      <c r="BU52" s="30"/>
      <c r="BV52" s="27">
        <v>150</v>
      </c>
      <c r="BW52" s="30"/>
      <c r="BX52" s="77">
        <f t="shared" si="18"/>
        <v>0.66371681415929207</v>
      </c>
      <c r="BY52" s="77">
        <f t="shared" si="19"/>
        <v>33.62831858407079</v>
      </c>
      <c r="BZ52" s="30"/>
      <c r="CA52" s="30">
        <v>3</v>
      </c>
      <c r="CB52" s="30"/>
      <c r="CC52" s="33">
        <v>14</v>
      </c>
      <c r="CD52" s="33">
        <v>7</v>
      </c>
      <c r="CE52" s="3">
        <v>144</v>
      </c>
      <c r="CF52" s="33">
        <v>5</v>
      </c>
      <c r="CG52" s="33">
        <v>8</v>
      </c>
      <c r="CH52" s="33"/>
      <c r="CI52" s="33"/>
      <c r="CJ52" s="27">
        <v>174</v>
      </c>
      <c r="CK52" s="33"/>
      <c r="CL52" s="77">
        <f t="shared" si="20"/>
        <v>0.76991150442477874</v>
      </c>
      <c r="CM52" s="77">
        <f t="shared" si="21"/>
        <v>23.008849557522126</v>
      </c>
      <c r="CN52" s="33"/>
      <c r="CO52" s="33">
        <v>4</v>
      </c>
      <c r="CP52" s="33"/>
      <c r="CQ52" s="46"/>
      <c r="CR52" s="46"/>
      <c r="CS52" s="43"/>
      <c r="CT52" s="46"/>
      <c r="CU52" s="46"/>
      <c r="CV52" s="43"/>
      <c r="CW52" s="46"/>
      <c r="CX52" s="43"/>
      <c r="CY52" s="43"/>
      <c r="CZ52" s="46"/>
      <c r="DA52" s="46"/>
      <c r="DB52" s="46"/>
    </row>
    <row r="53" spans="1:106" ht="15.75" x14ac:dyDescent="0.25">
      <c r="A53" s="82">
        <v>2020</v>
      </c>
      <c r="B53" s="127" t="s">
        <v>139</v>
      </c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9"/>
      <c r="AB53" s="32" t="s">
        <v>140</v>
      </c>
      <c r="AC53" s="32">
        <v>4</v>
      </c>
      <c r="AD53" s="130"/>
      <c r="AE53" s="32">
        <v>3</v>
      </c>
      <c r="AF53" s="32">
        <v>3</v>
      </c>
      <c r="AG53" s="131"/>
      <c r="AH53" s="131"/>
      <c r="AI53" s="131"/>
      <c r="AJ53" s="131"/>
      <c r="AK53" s="131">
        <v>1</v>
      </c>
      <c r="AL53" s="131"/>
      <c r="AM53" s="132" t="s">
        <v>141</v>
      </c>
      <c r="AN53" s="43"/>
      <c r="AO53" s="43"/>
      <c r="AP53" s="43"/>
      <c r="AQ53" s="18">
        <v>2</v>
      </c>
      <c r="AR53" s="130"/>
      <c r="AS53" s="18">
        <v>3</v>
      </c>
      <c r="AT53" s="18">
        <v>1</v>
      </c>
      <c r="AU53" s="132"/>
      <c r="AV53" s="132"/>
      <c r="AW53" s="132"/>
      <c r="AX53" s="18">
        <v>1</v>
      </c>
      <c r="AY53" s="132"/>
      <c r="AZ53" s="132"/>
      <c r="BA53" s="133" t="s">
        <v>142</v>
      </c>
      <c r="BB53" s="16">
        <v>1</v>
      </c>
      <c r="BC53" s="130"/>
      <c r="BD53" s="16">
        <v>4</v>
      </c>
      <c r="BE53" s="16">
        <v>0</v>
      </c>
      <c r="BF53" s="133"/>
      <c r="BG53" s="133"/>
      <c r="BH53" s="43"/>
      <c r="BI53" s="43"/>
      <c r="BJ53" s="43"/>
      <c r="BK53" s="133"/>
      <c r="BL53" s="16">
        <v>1</v>
      </c>
      <c r="BM53" s="133"/>
      <c r="BN53" s="133"/>
      <c r="BO53" s="134" t="s">
        <v>143</v>
      </c>
      <c r="BP53" s="30">
        <v>1</v>
      </c>
      <c r="BQ53" s="130"/>
      <c r="BR53" s="30">
        <v>4</v>
      </c>
      <c r="BS53" s="30">
        <v>1</v>
      </c>
      <c r="BT53" s="134"/>
      <c r="BU53" s="134"/>
      <c r="BV53" s="43"/>
      <c r="BW53" s="134"/>
      <c r="BX53" s="43"/>
      <c r="BY53" s="43"/>
      <c r="BZ53" s="134"/>
      <c r="CA53" s="134"/>
      <c r="CB53" s="134"/>
      <c r="CC53" s="135" t="s">
        <v>144</v>
      </c>
      <c r="CD53" s="33">
        <v>5</v>
      </c>
      <c r="CE53" s="130"/>
      <c r="CF53" s="33">
        <v>1</v>
      </c>
      <c r="CG53" s="33">
        <v>3</v>
      </c>
      <c r="CH53" s="135"/>
      <c r="CI53" s="135"/>
      <c r="CJ53" s="43"/>
      <c r="CK53" s="135"/>
      <c r="CL53" s="43"/>
      <c r="CM53" s="43"/>
      <c r="CN53" s="33">
        <v>1</v>
      </c>
      <c r="CO53" s="135"/>
      <c r="CP53" s="135"/>
      <c r="CQ53" s="138" t="s">
        <v>149</v>
      </c>
      <c r="CR53" s="138">
        <v>2</v>
      </c>
      <c r="CS53" s="139"/>
      <c r="CT53" s="138">
        <v>2</v>
      </c>
      <c r="CU53" s="138">
        <v>2</v>
      </c>
      <c r="CV53" s="139"/>
      <c r="CW53" s="138"/>
      <c r="CX53" s="139"/>
      <c r="CY53" s="139"/>
      <c r="CZ53" s="138"/>
      <c r="DA53" s="138">
        <v>1</v>
      </c>
      <c r="DB53" s="138"/>
    </row>
    <row r="54" spans="1:106" x14ac:dyDescent="0.25">
      <c r="CQ54" t="s">
        <v>149</v>
      </c>
      <c r="CR54" t="s">
        <v>154</v>
      </c>
      <c r="CS54" t="s">
        <v>142</v>
      </c>
      <c r="CT54" t="s">
        <v>152</v>
      </c>
      <c r="CU54" t="s">
        <v>153</v>
      </c>
    </row>
    <row r="55" spans="1:106" ht="15.75" x14ac:dyDescent="0.25">
      <c r="V55" s="91" t="s">
        <v>121</v>
      </c>
      <c r="W55" s="91"/>
      <c r="X55" s="91"/>
      <c r="Y55" s="91"/>
      <c r="Z55" s="91"/>
      <c r="AA55" s="91"/>
      <c r="AB55" s="91"/>
      <c r="AC55" s="91"/>
      <c r="AD55" s="28"/>
      <c r="AE55" s="67">
        <f>SUM(V3:V43)+SUM(AE49:AE52)</f>
        <v>295</v>
      </c>
      <c r="AF55" s="67">
        <f>SUM(W3:W43)+SUM(AF49:AF52)</f>
        <v>258</v>
      </c>
      <c r="AG55" s="67">
        <f>SUM(X3:X43)</f>
        <v>27</v>
      </c>
      <c r="AH55" s="67">
        <f>SUM(Y3:Y43)</f>
        <v>56</v>
      </c>
      <c r="AI55" s="67">
        <f>SUM(Z3:Z43)</f>
        <v>5</v>
      </c>
      <c r="AJ55" s="67">
        <f>SUM(AA3:AA43)+SUM(AJ49:AJ52)</f>
        <v>47</v>
      </c>
      <c r="AK55" s="67">
        <f>SUM(AB3:AB43)+SUM(AK49:AK52)</f>
        <v>86</v>
      </c>
      <c r="AL55" s="28"/>
      <c r="AM55" s="28"/>
      <c r="AN55" s="28"/>
      <c r="AO55" s="28"/>
      <c r="AP55" s="28"/>
      <c r="AQ55" s="28"/>
      <c r="AR55" s="28"/>
      <c r="AS55" s="67">
        <f>SUM(AQ8:AQ43)+SUM(AS49:AS53)</f>
        <v>298</v>
      </c>
      <c r="AT55" s="67">
        <f>SUM(AR8:AR43)+SUM(AT49:AT53)</f>
        <v>196</v>
      </c>
      <c r="AU55" s="67">
        <f>SUM(AS8:AS43)</f>
        <v>23</v>
      </c>
      <c r="AV55" s="67">
        <f>SUM(AT8:AT43)</f>
        <v>35</v>
      </c>
      <c r="AW55" s="67">
        <f>SUM(AU8:AU43)+SUM(AW49:AW53)</f>
        <v>1</v>
      </c>
      <c r="AX55" s="67">
        <f>SUM(AV8:AV43)+SUM(AX49:AX53)</f>
        <v>23</v>
      </c>
      <c r="AY55" s="67">
        <f>SUM(AW8:AW43)+SUM(AY49:AY53)</f>
        <v>82</v>
      </c>
      <c r="AZ55" s="28"/>
      <c r="BA55" s="28"/>
      <c r="BB55" s="28"/>
      <c r="BC55" s="28"/>
      <c r="BD55" s="67">
        <f>SUM(BL12:BL43)+SUM(BD47:BD53)</f>
        <v>206</v>
      </c>
      <c r="BE55" s="67">
        <f>SUM(BM12:BM43)+SUM(BE47:BE53)</f>
        <v>181</v>
      </c>
      <c r="BF55" s="67">
        <f>SUM(BN12:BN43)+SUM(BF47:BF52)</f>
        <v>6</v>
      </c>
      <c r="BG55" s="67">
        <f>SUM(BO12:BO43)+SUM(BG47:BG52)</f>
        <v>9</v>
      </c>
      <c r="BH55" s="67"/>
      <c r="BI55" s="67"/>
      <c r="BJ55" s="67"/>
      <c r="BK55" s="67">
        <f>SUM(BP12:BP43)+SUM(BK47:BK53)</f>
        <v>3</v>
      </c>
      <c r="BL55" s="67">
        <f>SUM(BQ12:BQ43)+SUM(BL47:BL53)</f>
        <v>18</v>
      </c>
      <c r="BM55" s="67">
        <f>SUM(BR12:BR43)+SUM(BM47:BM53)</f>
        <v>77</v>
      </c>
      <c r="BN55" s="28"/>
      <c r="BO55" s="28"/>
      <c r="BP55" s="28"/>
      <c r="BQ55" s="28"/>
      <c r="BR55" s="67">
        <f>SUM(BZ30:BZ43)+SUM(BR47:BR53)</f>
        <v>147</v>
      </c>
      <c r="BS55" s="67">
        <f>SUM(CA30:CA43)+SUM(BS47:BS53)</f>
        <v>108</v>
      </c>
      <c r="BT55" s="67"/>
      <c r="BU55" s="67"/>
      <c r="BV55" s="67"/>
      <c r="BW55" s="67">
        <f>SUM(CD30:CD43)+SUM(BW47:BW53)</f>
        <v>1</v>
      </c>
      <c r="BX55" s="67"/>
      <c r="BY55" s="67"/>
      <c r="BZ55" s="67">
        <f>SUM(CE30:CE43)+SUM(BZ47:BZ53)</f>
        <v>10</v>
      </c>
      <c r="CA55" s="67">
        <f>SUM(CF30:CF43)+SUM(CA47:CA53)</f>
        <v>66</v>
      </c>
      <c r="CB55" s="28"/>
      <c r="CC55" s="28"/>
      <c r="CD55" s="28"/>
      <c r="CE55" s="28"/>
      <c r="CF55" s="67">
        <f>SUM(CN39:CN43)+SUM(CF47:CF53)</f>
        <v>62</v>
      </c>
      <c r="CG55" s="67">
        <f>SUM(CO39:CO43)+SUM(CG47:CG53)</f>
        <v>59</v>
      </c>
      <c r="CH55" s="67"/>
      <c r="CI55" s="67"/>
      <c r="CJ55" s="67"/>
      <c r="CK55" s="67">
        <f>SUM(CR39:CR43)+SUM(CK47:CK53)</f>
        <v>1</v>
      </c>
      <c r="CL55" s="67"/>
      <c r="CM55" s="67"/>
      <c r="CN55" s="67">
        <f>SUM(CS39:CS43)+SUM(CN47:CN53)</f>
        <v>13</v>
      </c>
      <c r="CO55" s="67">
        <f>SUM(CT39:CT43)+SUM(CO47:CO53)</f>
        <v>38</v>
      </c>
      <c r="CP55" s="28"/>
      <c r="CQ55" s="140">
        <f>CT53</f>
        <v>2</v>
      </c>
      <c r="CR55" s="140">
        <f>CU53</f>
        <v>2</v>
      </c>
      <c r="CS55" s="140">
        <f>CW53</f>
        <v>0</v>
      </c>
      <c r="CT55" s="140">
        <f>CZ53</f>
        <v>0</v>
      </c>
      <c r="CU55" s="140">
        <f>DA53</f>
        <v>1</v>
      </c>
    </row>
    <row r="56" spans="1:106" x14ac:dyDescent="0.25">
      <c r="V56" s="92" t="s">
        <v>122</v>
      </c>
      <c r="W56" s="92"/>
      <c r="X56" s="92"/>
      <c r="Y56" s="92"/>
      <c r="Z56" s="92"/>
      <c r="AA56" s="92"/>
      <c r="AB56" s="92"/>
      <c r="AC56" s="92"/>
      <c r="AD56" s="28"/>
      <c r="AE56" s="60">
        <v>9</v>
      </c>
      <c r="AF56" s="60">
        <v>29</v>
      </c>
      <c r="AG56" s="60"/>
      <c r="AH56" s="60"/>
      <c r="AI56" s="60"/>
      <c r="AJ56" s="60">
        <f>SUM(AJ47:AJ48)</f>
        <v>1</v>
      </c>
      <c r="AK56" s="60">
        <v>4</v>
      </c>
      <c r="AL56" s="28"/>
      <c r="AM56" s="28"/>
      <c r="AN56" s="28"/>
      <c r="AO56" s="28"/>
      <c r="AP56" s="28"/>
      <c r="AQ56" s="28"/>
      <c r="AR56" s="28"/>
      <c r="AS56" s="60">
        <f>AS47+AS48</f>
        <v>16</v>
      </c>
      <c r="AT56" s="60">
        <f>AT47+AT48</f>
        <v>16</v>
      </c>
      <c r="AU56" s="60"/>
      <c r="AV56" s="60"/>
      <c r="AW56" s="60"/>
      <c r="AX56" s="60">
        <f>AX48</f>
        <v>1</v>
      </c>
      <c r="AY56" s="60">
        <f>AY47</f>
        <v>3</v>
      </c>
      <c r="AZ56" s="28"/>
      <c r="BA56" s="28"/>
      <c r="BB56" s="28"/>
      <c r="BC56" s="28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28"/>
      <c r="BO56" s="28"/>
      <c r="BP56" s="28"/>
      <c r="BQ56" s="28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28"/>
      <c r="CC56" s="28"/>
      <c r="CD56" s="28"/>
      <c r="CE56" s="28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28"/>
    </row>
    <row r="57" spans="1:106" x14ac:dyDescent="0.25">
      <c r="V57" s="28"/>
      <c r="W57" s="28"/>
      <c r="X57" s="28"/>
      <c r="Y57" s="28"/>
      <c r="Z57" s="28"/>
      <c r="AA57" s="28"/>
      <c r="AB57" s="28"/>
      <c r="AC57" s="28"/>
      <c r="AD57" s="28"/>
      <c r="AE57" s="44"/>
      <c r="AF57" s="44"/>
      <c r="AG57" s="44"/>
      <c r="AH57" s="44"/>
      <c r="AI57" s="44"/>
      <c r="AJ57" s="44"/>
      <c r="AK57" s="44"/>
      <c r="AL57" s="28"/>
      <c r="AM57" s="28"/>
      <c r="AN57" s="28"/>
      <c r="AO57" s="28"/>
      <c r="AP57" s="28"/>
      <c r="AQ57" s="28"/>
      <c r="AR57" s="28"/>
      <c r="AS57" s="44"/>
      <c r="AT57" s="44"/>
      <c r="AU57" s="44"/>
      <c r="AV57" s="44"/>
      <c r="AW57" s="44"/>
      <c r="AX57" s="44"/>
      <c r="AY57" s="44"/>
      <c r="AZ57" s="28"/>
      <c r="BA57" s="28"/>
      <c r="BB57" s="28"/>
      <c r="BC57" s="28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28"/>
      <c r="BO57" s="28"/>
      <c r="BP57" s="28"/>
      <c r="BQ57" s="28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28"/>
      <c r="CC57" s="28"/>
      <c r="CD57" s="28"/>
      <c r="CE57" s="28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28"/>
    </row>
    <row r="58" spans="1:106" x14ac:dyDescent="0.25">
      <c r="V58" s="93" t="s">
        <v>123</v>
      </c>
      <c r="W58" s="93"/>
      <c r="X58" s="93"/>
      <c r="Y58" s="93"/>
      <c r="Z58" s="93"/>
      <c r="AA58" s="93"/>
      <c r="AB58" s="93"/>
      <c r="AC58" s="93"/>
      <c r="AD58" s="28"/>
      <c r="AE58" s="68">
        <f>SUM(AE55:AE56)</f>
        <v>304</v>
      </c>
      <c r="AF58" s="68">
        <f>SUM(AF55:AF56)</f>
        <v>287</v>
      </c>
      <c r="AG58" s="68">
        <f>AG55</f>
        <v>27</v>
      </c>
      <c r="AH58" s="68">
        <f>AH55</f>
        <v>56</v>
      </c>
      <c r="AI58" s="68">
        <f>AI55+AI56</f>
        <v>5</v>
      </c>
      <c r="AJ58" s="68">
        <f>AJ55+AJ56</f>
        <v>48</v>
      </c>
      <c r="AK58" s="68">
        <f>AK55+AK56</f>
        <v>90</v>
      </c>
      <c r="AL58" s="28"/>
      <c r="AM58" s="28"/>
      <c r="AN58" s="28"/>
      <c r="AO58" s="28"/>
      <c r="AP58" s="28"/>
      <c r="AQ58" s="28"/>
      <c r="AR58" s="28"/>
      <c r="AS58" s="68">
        <f>AS55+AS56</f>
        <v>314</v>
      </c>
      <c r="AT58" s="68">
        <f t="shared" ref="AT58:AY58" si="23">AT55+AT56</f>
        <v>212</v>
      </c>
      <c r="AU58" s="68">
        <f t="shared" si="23"/>
        <v>23</v>
      </c>
      <c r="AV58" s="68">
        <f t="shared" si="23"/>
        <v>35</v>
      </c>
      <c r="AW58" s="68">
        <f t="shared" si="23"/>
        <v>1</v>
      </c>
      <c r="AX58" s="68">
        <f t="shared" si="23"/>
        <v>24</v>
      </c>
      <c r="AY58" s="68">
        <f t="shared" si="23"/>
        <v>85</v>
      </c>
      <c r="AZ58" s="28"/>
      <c r="BA58" s="28"/>
      <c r="BB58" s="28"/>
      <c r="BC58" s="28"/>
      <c r="BD58" s="68">
        <f>BD55</f>
        <v>206</v>
      </c>
      <c r="BE58" s="68">
        <f>BE55</f>
        <v>181</v>
      </c>
      <c r="BF58" s="68">
        <f t="shared" ref="BF58:BM58" si="24">BF55</f>
        <v>6</v>
      </c>
      <c r="BG58" s="68">
        <f t="shared" si="24"/>
        <v>9</v>
      </c>
      <c r="BH58" s="68"/>
      <c r="BI58" s="68"/>
      <c r="BJ58" s="68"/>
      <c r="BK58" s="68">
        <f t="shared" si="24"/>
        <v>3</v>
      </c>
      <c r="BL58" s="68">
        <f t="shared" si="24"/>
        <v>18</v>
      </c>
      <c r="BM58" s="68">
        <f t="shared" si="24"/>
        <v>77</v>
      </c>
      <c r="BN58" s="28"/>
      <c r="BO58" s="28"/>
      <c r="BP58" s="28"/>
      <c r="BQ58" s="28"/>
      <c r="BR58" s="68">
        <f>BR55</f>
        <v>147</v>
      </c>
      <c r="BS58" s="68">
        <f t="shared" ref="BS58:CA58" si="25">BS55</f>
        <v>108</v>
      </c>
      <c r="BT58" s="68"/>
      <c r="BU58" s="68"/>
      <c r="BV58" s="68"/>
      <c r="BW58" s="68">
        <f t="shared" si="25"/>
        <v>1</v>
      </c>
      <c r="BX58" s="68"/>
      <c r="BY58" s="68"/>
      <c r="BZ58" s="68">
        <f t="shared" si="25"/>
        <v>10</v>
      </c>
      <c r="CA58" s="68">
        <f t="shared" si="25"/>
        <v>66</v>
      </c>
      <c r="CB58" s="28"/>
      <c r="CC58" s="28"/>
      <c r="CD58" s="28"/>
      <c r="CE58" s="28"/>
      <c r="CF58" s="68">
        <f>CF55</f>
        <v>62</v>
      </c>
      <c r="CG58" s="68">
        <f t="shared" ref="CG58:CO58" si="26">CG55</f>
        <v>59</v>
      </c>
      <c r="CH58" s="68"/>
      <c r="CI58" s="68"/>
      <c r="CJ58" s="68"/>
      <c r="CK58" s="68">
        <f t="shared" si="26"/>
        <v>1</v>
      </c>
      <c r="CL58" s="68"/>
      <c r="CM58" s="68"/>
      <c r="CN58" s="68">
        <f t="shared" si="26"/>
        <v>13</v>
      </c>
      <c r="CO58" s="68">
        <f t="shared" si="26"/>
        <v>38</v>
      </c>
      <c r="CP58" s="28"/>
    </row>
    <row r="60" spans="1:106" x14ac:dyDescent="0.25">
      <c r="AE60" t="s">
        <v>98</v>
      </c>
      <c r="AF60" t="s">
        <v>99</v>
      </c>
      <c r="AG60" t="s">
        <v>150</v>
      </c>
      <c r="AH60" t="s">
        <v>151</v>
      </c>
      <c r="AI60" t="s">
        <v>142</v>
      </c>
      <c r="AJ60" t="s">
        <v>152</v>
      </c>
      <c r="AK60" t="s">
        <v>153</v>
      </c>
    </row>
    <row r="61" spans="1:106" x14ac:dyDescent="0.25">
      <c r="V61" s="94" t="s">
        <v>125</v>
      </c>
      <c r="W61" s="95"/>
      <c r="X61" s="95"/>
      <c r="Y61" s="95"/>
      <c r="Z61" s="95"/>
      <c r="AA61" s="95"/>
      <c r="AB61" s="95"/>
      <c r="AC61" s="96"/>
      <c r="AE61" s="67">
        <f>AE55+AS55+BD55+BR55+CF55+CQ55</f>
        <v>1010</v>
      </c>
      <c r="AF61" s="67">
        <f>AF55+AT55+BE55+BS55+CG55+CR55</f>
        <v>804</v>
      </c>
      <c r="AG61" s="67">
        <f>AG55+AU55+BF55</f>
        <v>56</v>
      </c>
      <c r="AH61" s="67">
        <f>AH55+AV55+BG55</f>
        <v>100</v>
      </c>
      <c r="AI61" s="67">
        <f>AI55+AW55+BK55+BW55+CK55+CS55</f>
        <v>11</v>
      </c>
      <c r="AJ61" s="67">
        <f>AJ55+AX55+BL55+BZ55+CN55+CT55</f>
        <v>111</v>
      </c>
      <c r="AK61" s="67">
        <f>AK55+AY55+BM55+CA55+CO55+CU55</f>
        <v>350</v>
      </c>
    </row>
    <row r="62" spans="1:106" x14ac:dyDescent="0.25">
      <c r="V62" s="97"/>
      <c r="W62" s="98"/>
      <c r="X62" s="98"/>
      <c r="Y62" s="98"/>
      <c r="Z62" s="98"/>
      <c r="AA62" s="98"/>
      <c r="AB62" s="98"/>
      <c r="AC62" s="99"/>
      <c r="AE62" s="60">
        <f>AE56+AS56</f>
        <v>25</v>
      </c>
      <c r="AF62" s="60">
        <f>AF56+AT56</f>
        <v>45</v>
      </c>
      <c r="AG62" s="60"/>
      <c r="AH62" s="60"/>
      <c r="AI62" s="60">
        <f>AI56+AW56</f>
        <v>0</v>
      </c>
      <c r="AJ62" s="60">
        <f>AJ56+AX56</f>
        <v>2</v>
      </c>
      <c r="AK62" s="60">
        <f>AK56+AY56</f>
        <v>7</v>
      </c>
    </row>
    <row r="63" spans="1:106" x14ac:dyDescent="0.25">
      <c r="AE63" s="68">
        <f>AE61+AE62</f>
        <v>1035</v>
      </c>
      <c r="AF63" s="68">
        <f>AF61+AF62</f>
        <v>849</v>
      </c>
      <c r="AG63" s="68">
        <f t="shared" ref="AG63:AK63" si="27">AG61+AG62</f>
        <v>56</v>
      </c>
      <c r="AH63" s="68">
        <f t="shared" si="27"/>
        <v>100</v>
      </c>
      <c r="AI63" s="68">
        <f t="shared" si="27"/>
        <v>11</v>
      </c>
      <c r="AJ63" s="68">
        <f t="shared" si="27"/>
        <v>113</v>
      </c>
      <c r="AK63" s="68">
        <f t="shared" si="27"/>
        <v>357</v>
      </c>
    </row>
  </sheetData>
  <mergeCells count="22">
    <mergeCell ref="B53:AA53"/>
    <mergeCell ref="CQ45:DB45"/>
    <mergeCell ref="G1:H1"/>
    <mergeCell ref="AY1:BE1"/>
    <mergeCell ref="BF1:BS1"/>
    <mergeCell ref="S1:AC1"/>
    <mergeCell ref="I1:J1"/>
    <mergeCell ref="AD1:AJ1"/>
    <mergeCell ref="AK1:AX1"/>
    <mergeCell ref="K1:R1"/>
    <mergeCell ref="V58:AC58"/>
    <mergeCell ref="V61:AC62"/>
    <mergeCell ref="AB45:AL45"/>
    <mergeCell ref="CC45:CP45"/>
    <mergeCell ref="AM45:AZ45"/>
    <mergeCell ref="BA45:BN45"/>
    <mergeCell ref="BO45:CB45"/>
    <mergeCell ref="BT1:CG1"/>
    <mergeCell ref="CH1:CU1"/>
    <mergeCell ref="I45:AA45"/>
    <mergeCell ref="V55:AC55"/>
    <mergeCell ref="V56:AC56"/>
  </mergeCells>
  <pageMargins left="0.7" right="0.7" top="0.75" bottom="0.75" header="0.3" footer="0.3"/>
  <pageSetup paperSize="9" orientation="portrait" r:id="rId1"/>
  <ignoredErrors>
    <ignoredError sqref="AE55:AF55 AJ55:AJ56 AS55:AT55 AX55 AK55" formulaRange="1"/>
    <ignoredError sqref="AG61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26"/>
  <sheetViews>
    <sheetView topLeftCell="L1" zoomScale="139" workbookViewId="0">
      <selection activeCell="Q27" sqref="Q27"/>
    </sheetView>
  </sheetViews>
  <sheetFormatPr defaultRowHeight="15" x14ac:dyDescent="0.25"/>
  <cols>
    <col min="4" max="5" width="12.5703125" customWidth="1"/>
    <col min="6" max="6" width="11.42578125" customWidth="1"/>
    <col min="7" max="11" width="11.7109375" customWidth="1"/>
    <col min="15" max="15" width="10.5703125" customWidth="1"/>
    <col min="19" max="19" width="13.7109375" customWidth="1"/>
    <col min="25" max="25" width="12.28515625" customWidth="1"/>
    <col min="26" max="26" width="13.140625" customWidth="1"/>
    <col min="27" max="27" width="11.140625" customWidth="1"/>
    <col min="28" max="28" width="12.28515625" customWidth="1"/>
    <col min="29" max="29" width="11.7109375" customWidth="1"/>
  </cols>
  <sheetData>
    <row r="1" spans="1:29" x14ac:dyDescent="0.25">
      <c r="A1" t="s">
        <v>78</v>
      </c>
    </row>
    <row r="2" spans="1:29" x14ac:dyDescent="0.25">
      <c r="A2" s="125" t="s">
        <v>86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51"/>
      <c r="T2" s="126" t="s">
        <v>93</v>
      </c>
      <c r="U2" s="126"/>
      <c r="V2" s="126"/>
      <c r="W2" s="126"/>
      <c r="X2" s="126"/>
      <c r="Y2" s="126"/>
      <c r="Z2" s="126"/>
      <c r="AA2" s="126"/>
      <c r="AB2" s="126"/>
      <c r="AC2" s="126"/>
    </row>
    <row r="3" spans="1:29" x14ac:dyDescent="0.25">
      <c r="A3" s="43"/>
      <c r="B3" s="46" t="s">
        <v>79</v>
      </c>
      <c r="C3" s="47" t="s">
        <v>80</v>
      </c>
      <c r="D3" s="47" t="s">
        <v>102</v>
      </c>
      <c r="E3" s="47" t="s">
        <v>103</v>
      </c>
      <c r="F3" s="48" t="s">
        <v>81</v>
      </c>
      <c r="G3" s="48" t="s">
        <v>82</v>
      </c>
      <c r="H3" s="48" t="s">
        <v>104</v>
      </c>
      <c r="I3" s="48" t="s">
        <v>105</v>
      </c>
      <c r="J3" s="48" t="s">
        <v>106</v>
      </c>
      <c r="K3" s="48" t="s">
        <v>107</v>
      </c>
      <c r="L3" s="49" t="s">
        <v>83</v>
      </c>
      <c r="M3" s="49" t="s">
        <v>84</v>
      </c>
      <c r="N3" s="49" t="s">
        <v>85</v>
      </c>
      <c r="O3" s="49" t="s">
        <v>94</v>
      </c>
      <c r="P3" s="49" t="s">
        <v>95</v>
      </c>
      <c r="Q3" s="49" t="s">
        <v>84</v>
      </c>
      <c r="R3" s="49" t="s">
        <v>85</v>
      </c>
      <c r="S3" s="50" t="s">
        <v>108</v>
      </c>
      <c r="T3" s="46" t="s">
        <v>87</v>
      </c>
      <c r="U3" s="47" t="s">
        <v>88</v>
      </c>
      <c r="V3" s="45" t="s">
        <v>89</v>
      </c>
      <c r="W3" s="45" t="s">
        <v>90</v>
      </c>
      <c r="X3" s="49" t="s">
        <v>91</v>
      </c>
      <c r="Y3" s="49" t="s">
        <v>92</v>
      </c>
      <c r="Z3" s="49" t="s">
        <v>96</v>
      </c>
      <c r="AA3" s="49" t="s">
        <v>97</v>
      </c>
      <c r="AB3" s="49" t="s">
        <v>92</v>
      </c>
      <c r="AC3" s="50" t="s">
        <v>108</v>
      </c>
    </row>
    <row r="4" spans="1:29" x14ac:dyDescent="0.25">
      <c r="A4" s="43">
        <v>2001</v>
      </c>
      <c r="B4" s="46">
        <v>10</v>
      </c>
      <c r="C4" s="47">
        <v>10</v>
      </c>
      <c r="D4" s="47"/>
      <c r="E4" s="47"/>
      <c r="F4" s="48">
        <v>10</v>
      </c>
      <c r="G4" s="48">
        <v>10</v>
      </c>
      <c r="H4" s="48"/>
      <c r="I4" s="48"/>
      <c r="J4" s="48"/>
      <c r="K4" s="48"/>
      <c r="L4" s="49">
        <v>10</v>
      </c>
      <c r="M4" s="49">
        <v>10</v>
      </c>
      <c r="N4" s="49">
        <v>10</v>
      </c>
      <c r="O4" s="49"/>
      <c r="P4" s="49"/>
      <c r="Q4" s="49"/>
      <c r="R4" s="49"/>
      <c r="S4">
        <v>70</v>
      </c>
      <c r="T4" s="46">
        <v>10</v>
      </c>
      <c r="U4" s="47">
        <v>9</v>
      </c>
      <c r="V4" s="45"/>
      <c r="W4" s="45"/>
      <c r="X4" s="49"/>
      <c r="Y4" s="49"/>
      <c r="Z4" s="49"/>
      <c r="AA4" s="49"/>
      <c r="AB4" s="49"/>
      <c r="AC4">
        <v>19</v>
      </c>
    </row>
    <row r="5" spans="1:29" x14ac:dyDescent="0.25">
      <c r="A5" s="43">
        <v>2002</v>
      </c>
      <c r="B5" s="46">
        <v>10</v>
      </c>
      <c r="C5" s="47">
        <v>10</v>
      </c>
      <c r="D5" s="47"/>
      <c r="E5" s="47"/>
      <c r="F5" s="48">
        <v>10</v>
      </c>
      <c r="G5" s="48">
        <v>10</v>
      </c>
      <c r="H5" s="48"/>
      <c r="I5" s="48"/>
      <c r="J5" s="48"/>
      <c r="K5" s="48"/>
      <c r="L5" s="49">
        <v>10</v>
      </c>
      <c r="M5" s="49">
        <v>10</v>
      </c>
      <c r="N5" s="49">
        <v>10</v>
      </c>
      <c r="O5" s="49"/>
      <c r="P5" s="49"/>
      <c r="Q5" s="49"/>
      <c r="R5" s="49"/>
      <c r="S5">
        <v>70</v>
      </c>
      <c r="T5" s="46">
        <v>10</v>
      </c>
      <c r="U5" s="47">
        <v>10</v>
      </c>
      <c r="V5" s="45">
        <v>10</v>
      </c>
      <c r="W5" s="45">
        <v>10</v>
      </c>
      <c r="X5" s="49">
        <v>10</v>
      </c>
      <c r="Y5" s="49">
        <v>10</v>
      </c>
      <c r="Z5" s="49"/>
      <c r="AA5" s="49"/>
      <c r="AB5" s="49"/>
      <c r="AC5">
        <v>60</v>
      </c>
    </row>
    <row r="6" spans="1:29" x14ac:dyDescent="0.25">
      <c r="A6" s="43">
        <v>2003</v>
      </c>
      <c r="B6" s="46">
        <v>10</v>
      </c>
      <c r="C6" s="47">
        <v>10</v>
      </c>
      <c r="D6" s="47"/>
      <c r="E6" s="47"/>
      <c r="F6" s="48">
        <v>10</v>
      </c>
      <c r="G6" s="48">
        <v>10</v>
      </c>
      <c r="H6" s="48"/>
      <c r="I6" s="48"/>
      <c r="J6" s="48"/>
      <c r="K6" s="48"/>
      <c r="L6" s="49">
        <v>10</v>
      </c>
      <c r="M6" s="49">
        <v>10</v>
      </c>
      <c r="N6" s="49">
        <v>10</v>
      </c>
      <c r="O6" s="49"/>
      <c r="P6" s="49"/>
      <c r="Q6" s="49"/>
      <c r="R6" s="49"/>
      <c r="S6">
        <v>70</v>
      </c>
      <c r="T6" s="46">
        <v>10</v>
      </c>
      <c r="U6" s="47">
        <v>10</v>
      </c>
      <c r="V6" s="45">
        <v>10</v>
      </c>
      <c r="W6" s="45">
        <v>10</v>
      </c>
      <c r="X6" s="49">
        <v>10</v>
      </c>
      <c r="Y6" s="49">
        <v>10</v>
      </c>
      <c r="Z6" s="49"/>
      <c r="AA6" s="49"/>
      <c r="AB6" s="49"/>
      <c r="AC6">
        <v>60</v>
      </c>
    </row>
    <row r="7" spans="1:29" x14ac:dyDescent="0.25">
      <c r="A7" s="43">
        <v>2004</v>
      </c>
      <c r="B7" s="46">
        <v>10</v>
      </c>
      <c r="C7" s="47">
        <v>10</v>
      </c>
      <c r="D7" s="47"/>
      <c r="E7" s="47"/>
      <c r="F7" s="48">
        <v>10</v>
      </c>
      <c r="G7" s="48">
        <v>10</v>
      </c>
      <c r="H7" s="48"/>
      <c r="I7" s="48"/>
      <c r="J7" s="48"/>
      <c r="K7" s="48"/>
      <c r="L7" s="49">
        <v>10</v>
      </c>
      <c r="M7" s="49">
        <v>10</v>
      </c>
      <c r="N7" s="49">
        <v>10</v>
      </c>
      <c r="O7" s="49"/>
      <c r="P7" s="49"/>
      <c r="Q7" s="49"/>
      <c r="R7" s="49"/>
      <c r="S7">
        <v>70</v>
      </c>
      <c r="T7" s="46">
        <v>10</v>
      </c>
      <c r="U7" s="47">
        <v>10</v>
      </c>
      <c r="V7" s="45">
        <v>10</v>
      </c>
      <c r="W7" s="45">
        <v>10</v>
      </c>
      <c r="X7" s="49">
        <v>10</v>
      </c>
      <c r="Y7" s="49">
        <v>10</v>
      </c>
      <c r="Z7" s="49"/>
      <c r="AA7" s="49"/>
      <c r="AB7" s="49"/>
      <c r="AC7">
        <v>60</v>
      </c>
    </row>
    <row r="8" spans="1:29" x14ac:dyDescent="0.25">
      <c r="A8" s="43">
        <v>2005</v>
      </c>
      <c r="B8" s="46">
        <v>10</v>
      </c>
      <c r="C8" s="47">
        <v>10</v>
      </c>
      <c r="D8" s="47"/>
      <c r="E8" s="47"/>
      <c r="F8" s="48">
        <v>10</v>
      </c>
      <c r="G8" s="48">
        <v>10</v>
      </c>
      <c r="H8" s="48"/>
      <c r="I8" s="48"/>
      <c r="J8" s="48"/>
      <c r="K8" s="48"/>
      <c r="L8" s="49">
        <v>10</v>
      </c>
      <c r="M8" s="49">
        <v>10</v>
      </c>
      <c r="N8" s="49">
        <v>10</v>
      </c>
      <c r="O8" s="49"/>
      <c r="P8" s="49"/>
      <c r="Q8" s="49"/>
      <c r="R8" s="49"/>
      <c r="S8">
        <v>70</v>
      </c>
      <c r="T8" s="46">
        <v>10</v>
      </c>
      <c r="U8" s="47">
        <v>10</v>
      </c>
      <c r="V8" s="45">
        <v>10</v>
      </c>
      <c r="W8" s="45">
        <v>10</v>
      </c>
      <c r="X8" s="49">
        <v>10</v>
      </c>
      <c r="Y8" s="49">
        <v>10</v>
      </c>
      <c r="Z8" s="49"/>
      <c r="AA8" s="49"/>
      <c r="AB8" s="49"/>
      <c r="AC8">
        <v>60</v>
      </c>
    </row>
    <row r="9" spans="1:29" x14ac:dyDescent="0.25">
      <c r="A9" s="43">
        <v>2006</v>
      </c>
      <c r="B9" s="46">
        <v>10</v>
      </c>
      <c r="C9" s="47">
        <v>10</v>
      </c>
      <c r="D9" s="47"/>
      <c r="E9" s="47"/>
      <c r="F9" s="48">
        <v>10</v>
      </c>
      <c r="G9" s="48">
        <v>10</v>
      </c>
      <c r="H9" s="48"/>
      <c r="I9" s="48"/>
      <c r="J9" s="48"/>
      <c r="K9" s="48"/>
      <c r="L9" s="49">
        <v>10</v>
      </c>
      <c r="M9" s="49">
        <v>10</v>
      </c>
      <c r="N9" s="49">
        <v>10</v>
      </c>
      <c r="O9" s="49"/>
      <c r="P9" s="49"/>
      <c r="Q9" s="49"/>
      <c r="R9" s="49"/>
      <c r="S9">
        <v>70</v>
      </c>
      <c r="T9" s="46">
        <v>10</v>
      </c>
      <c r="U9" s="47">
        <v>10</v>
      </c>
      <c r="V9" s="45">
        <v>10</v>
      </c>
      <c r="W9" s="45">
        <v>10</v>
      </c>
      <c r="X9" s="49">
        <v>10</v>
      </c>
      <c r="Y9" s="49">
        <v>10</v>
      </c>
      <c r="Z9" s="49"/>
      <c r="AA9" s="49"/>
      <c r="AB9" s="49"/>
      <c r="AC9">
        <v>60</v>
      </c>
    </row>
    <row r="10" spans="1:29" x14ac:dyDescent="0.25">
      <c r="A10" s="43">
        <v>2007</v>
      </c>
      <c r="B10" s="46">
        <v>10</v>
      </c>
      <c r="C10" s="47">
        <v>10</v>
      </c>
      <c r="D10" s="47"/>
      <c r="E10" s="47"/>
      <c r="F10" s="48">
        <v>10</v>
      </c>
      <c r="G10" s="48">
        <v>10</v>
      </c>
      <c r="H10" s="48"/>
      <c r="I10" s="48"/>
      <c r="J10" s="48"/>
      <c r="K10" s="48"/>
      <c r="L10" s="49"/>
      <c r="M10" s="49"/>
      <c r="N10" s="49"/>
      <c r="O10" s="49">
        <v>10</v>
      </c>
      <c r="P10" s="49">
        <v>10</v>
      </c>
      <c r="Q10" s="49">
        <v>10</v>
      </c>
      <c r="R10" s="49">
        <v>10</v>
      </c>
      <c r="S10">
        <v>80</v>
      </c>
      <c r="T10" s="46">
        <v>10</v>
      </c>
      <c r="U10" s="47">
        <v>10</v>
      </c>
      <c r="V10" s="45">
        <v>10</v>
      </c>
      <c r="W10" s="45">
        <v>10</v>
      </c>
      <c r="X10" s="49"/>
      <c r="Y10" s="49"/>
      <c r="Z10" s="49">
        <v>10</v>
      </c>
      <c r="AA10" s="49">
        <v>10</v>
      </c>
      <c r="AB10" s="49">
        <v>10</v>
      </c>
      <c r="AC10">
        <v>70</v>
      </c>
    </row>
    <row r="11" spans="1:29" x14ac:dyDescent="0.25">
      <c r="A11" s="43">
        <v>2008</v>
      </c>
      <c r="B11" s="46">
        <v>10</v>
      </c>
      <c r="C11" s="47">
        <v>10</v>
      </c>
      <c r="D11" s="47"/>
      <c r="E11" s="47"/>
      <c r="F11" s="48">
        <v>10</v>
      </c>
      <c r="G11" s="48">
        <v>10</v>
      </c>
      <c r="H11" s="48"/>
      <c r="I11" s="48"/>
      <c r="J11" s="48"/>
      <c r="K11" s="48"/>
      <c r="L11" s="49"/>
      <c r="M11" s="49"/>
      <c r="N11" s="49"/>
      <c r="O11" s="49">
        <v>10</v>
      </c>
      <c r="P11" s="49">
        <v>10</v>
      </c>
      <c r="Q11" s="49">
        <v>10</v>
      </c>
      <c r="R11" s="49">
        <v>10</v>
      </c>
      <c r="S11">
        <v>80</v>
      </c>
      <c r="T11" s="46">
        <v>10</v>
      </c>
      <c r="U11" s="47">
        <v>10</v>
      </c>
      <c r="V11" s="45">
        <v>10</v>
      </c>
      <c r="W11" s="45">
        <v>10</v>
      </c>
      <c r="X11" s="49"/>
      <c r="Y11" s="49"/>
      <c r="Z11" s="49">
        <v>10</v>
      </c>
      <c r="AA11" s="49">
        <v>10</v>
      </c>
      <c r="AB11" s="49">
        <v>10</v>
      </c>
      <c r="AC11">
        <v>70</v>
      </c>
    </row>
    <row r="12" spans="1:29" x14ac:dyDescent="0.25">
      <c r="A12" s="43">
        <v>2009</v>
      </c>
      <c r="B12" s="46">
        <v>10</v>
      </c>
      <c r="C12" s="47">
        <v>10</v>
      </c>
      <c r="D12" s="47"/>
      <c r="E12" s="47"/>
      <c r="F12" s="48">
        <v>10</v>
      </c>
      <c r="G12" s="48">
        <v>10</v>
      </c>
      <c r="H12" s="48"/>
      <c r="I12" s="48"/>
      <c r="J12" s="48"/>
      <c r="K12" s="48"/>
      <c r="L12" s="49"/>
      <c r="M12" s="49"/>
      <c r="N12" s="49"/>
      <c r="O12" s="49">
        <v>10</v>
      </c>
      <c r="P12" s="49">
        <v>10</v>
      </c>
      <c r="Q12" s="49">
        <v>10</v>
      </c>
      <c r="R12" s="49">
        <v>10</v>
      </c>
      <c r="S12">
        <v>80</v>
      </c>
      <c r="T12" s="46">
        <v>10</v>
      </c>
      <c r="U12" s="47">
        <v>10</v>
      </c>
      <c r="V12" s="45">
        <v>10</v>
      </c>
      <c r="W12" s="45">
        <v>10</v>
      </c>
      <c r="X12" s="49"/>
      <c r="Y12" s="49"/>
      <c r="Z12" s="49">
        <v>10</v>
      </c>
      <c r="AA12" s="49">
        <v>10</v>
      </c>
      <c r="AB12" s="49">
        <v>10</v>
      </c>
      <c r="AC12">
        <v>70</v>
      </c>
    </row>
    <row r="13" spans="1:29" x14ac:dyDescent="0.25">
      <c r="A13" s="43">
        <v>2010</v>
      </c>
      <c r="B13" s="46">
        <v>10</v>
      </c>
      <c r="C13" s="47">
        <v>10</v>
      </c>
      <c r="D13" s="47"/>
      <c r="E13" s="47"/>
      <c r="F13" s="48">
        <v>10</v>
      </c>
      <c r="G13" s="48">
        <v>10</v>
      </c>
      <c r="H13" s="48"/>
      <c r="I13" s="48"/>
      <c r="J13" s="48"/>
      <c r="K13" s="48"/>
      <c r="L13" s="49"/>
      <c r="M13" s="49"/>
      <c r="N13" s="49"/>
      <c r="O13" s="49">
        <v>10</v>
      </c>
      <c r="P13" s="49">
        <v>10</v>
      </c>
      <c r="Q13" s="49">
        <v>10</v>
      </c>
      <c r="R13" s="49">
        <v>10</v>
      </c>
      <c r="S13">
        <v>80</v>
      </c>
      <c r="T13" s="46">
        <v>10</v>
      </c>
      <c r="U13" s="47">
        <v>10</v>
      </c>
      <c r="V13" s="45">
        <v>10</v>
      </c>
      <c r="W13" s="45">
        <v>10</v>
      </c>
      <c r="X13" s="49"/>
      <c r="Y13" s="49"/>
      <c r="Z13" s="49">
        <v>10</v>
      </c>
      <c r="AA13" s="49">
        <v>10</v>
      </c>
      <c r="AB13" s="49">
        <v>10</v>
      </c>
      <c r="AC13">
        <v>70</v>
      </c>
    </row>
    <row r="14" spans="1:29" x14ac:dyDescent="0.25">
      <c r="A14" s="43">
        <v>2011</v>
      </c>
      <c r="B14" s="46">
        <v>10</v>
      </c>
      <c r="C14" s="47">
        <v>10</v>
      </c>
      <c r="D14" s="47"/>
      <c r="E14" s="47"/>
      <c r="F14" s="48">
        <v>10</v>
      </c>
      <c r="G14" s="48">
        <v>10</v>
      </c>
      <c r="H14" s="48"/>
      <c r="I14" s="48"/>
      <c r="J14" s="48"/>
      <c r="K14" s="48"/>
      <c r="L14" s="49"/>
      <c r="M14" s="49"/>
      <c r="N14" s="49"/>
      <c r="O14" s="49">
        <v>10</v>
      </c>
      <c r="P14" s="49">
        <v>10</v>
      </c>
      <c r="Q14" s="49">
        <v>10</v>
      </c>
      <c r="R14" s="49">
        <v>10</v>
      </c>
      <c r="S14">
        <v>80</v>
      </c>
      <c r="T14" s="46">
        <v>10</v>
      </c>
      <c r="U14" s="47">
        <v>10</v>
      </c>
      <c r="V14" s="45">
        <v>10</v>
      </c>
      <c r="W14" s="45">
        <v>10</v>
      </c>
      <c r="X14" s="49"/>
      <c r="Y14" s="49"/>
      <c r="Z14" s="49">
        <v>10</v>
      </c>
      <c r="AA14" s="49">
        <v>10</v>
      </c>
      <c r="AB14" s="49">
        <v>10</v>
      </c>
      <c r="AC14">
        <v>70</v>
      </c>
    </row>
    <row r="15" spans="1:29" x14ac:dyDescent="0.25">
      <c r="A15" s="43">
        <v>2012</v>
      </c>
      <c r="B15" s="46">
        <v>10</v>
      </c>
      <c r="C15" s="47">
        <v>10</v>
      </c>
      <c r="D15" s="47"/>
      <c r="E15" s="47"/>
      <c r="F15" s="48">
        <v>10</v>
      </c>
      <c r="G15" s="48">
        <v>10</v>
      </c>
      <c r="H15" s="48"/>
      <c r="I15" s="48"/>
      <c r="J15" s="48"/>
      <c r="K15" s="48"/>
      <c r="L15" s="49"/>
      <c r="M15" s="49"/>
      <c r="N15" s="49"/>
      <c r="O15" s="49">
        <v>10</v>
      </c>
      <c r="P15" s="49">
        <v>10</v>
      </c>
      <c r="Q15" s="49">
        <v>10</v>
      </c>
      <c r="R15" s="49">
        <v>10</v>
      </c>
      <c r="S15">
        <v>80</v>
      </c>
      <c r="T15" s="46">
        <v>10</v>
      </c>
      <c r="U15" s="47">
        <v>10</v>
      </c>
      <c r="V15" s="45">
        <v>10</v>
      </c>
      <c r="W15" s="45">
        <v>10</v>
      </c>
      <c r="X15" s="49"/>
      <c r="Y15" s="49"/>
      <c r="Z15" s="49">
        <v>10</v>
      </c>
      <c r="AA15" s="49">
        <v>10</v>
      </c>
      <c r="AB15" s="49">
        <v>10</v>
      </c>
      <c r="AC15">
        <v>70</v>
      </c>
    </row>
    <row r="16" spans="1:29" x14ac:dyDescent="0.25">
      <c r="A16" s="43">
        <v>2013</v>
      </c>
      <c r="B16" s="46">
        <v>10</v>
      </c>
      <c r="C16" s="47">
        <v>10</v>
      </c>
      <c r="D16" s="47"/>
      <c r="E16" s="47"/>
      <c r="F16" s="48">
        <v>10</v>
      </c>
      <c r="G16" s="48">
        <v>10</v>
      </c>
      <c r="H16" s="48"/>
      <c r="I16" s="48"/>
      <c r="J16" s="48"/>
      <c r="K16" s="48"/>
      <c r="L16" s="49"/>
      <c r="M16" s="49"/>
      <c r="N16" s="49"/>
      <c r="O16" s="49">
        <v>10</v>
      </c>
      <c r="P16" s="49">
        <v>10</v>
      </c>
      <c r="Q16" s="49">
        <v>10</v>
      </c>
      <c r="R16" s="49">
        <v>10</v>
      </c>
      <c r="S16">
        <v>80</v>
      </c>
      <c r="T16" s="46">
        <v>10</v>
      </c>
      <c r="U16" s="47">
        <v>10</v>
      </c>
      <c r="V16" s="45">
        <v>10</v>
      </c>
      <c r="W16" s="45">
        <v>10</v>
      </c>
      <c r="X16" s="49"/>
      <c r="Y16" s="49"/>
      <c r="Z16" s="49">
        <v>10</v>
      </c>
      <c r="AA16" s="49">
        <v>10</v>
      </c>
      <c r="AB16" s="49">
        <v>10</v>
      </c>
      <c r="AC16">
        <v>70</v>
      </c>
    </row>
    <row r="17" spans="1:29" x14ac:dyDescent="0.25">
      <c r="A17" s="43">
        <v>2014</v>
      </c>
      <c r="B17" s="46">
        <v>10</v>
      </c>
      <c r="C17" s="47">
        <v>10</v>
      </c>
      <c r="D17" s="47"/>
      <c r="E17" s="47"/>
      <c r="F17" s="48">
        <v>10</v>
      </c>
      <c r="G17" s="48">
        <v>10</v>
      </c>
      <c r="H17" s="48"/>
      <c r="I17" s="48"/>
      <c r="J17" s="48"/>
      <c r="K17" s="48"/>
      <c r="L17" s="49"/>
      <c r="M17" s="49"/>
      <c r="N17" s="49"/>
      <c r="O17" s="49">
        <v>10</v>
      </c>
      <c r="P17" s="49">
        <v>10</v>
      </c>
      <c r="Q17">
        <v>10</v>
      </c>
      <c r="R17" s="49">
        <v>10</v>
      </c>
      <c r="S17">
        <v>80</v>
      </c>
      <c r="T17" s="46">
        <v>10</v>
      </c>
      <c r="U17" s="47">
        <v>10</v>
      </c>
      <c r="V17" s="45">
        <v>10</v>
      </c>
      <c r="W17" s="45">
        <v>10</v>
      </c>
      <c r="X17" s="49"/>
      <c r="Y17" s="49"/>
      <c r="Z17" s="49">
        <v>10</v>
      </c>
      <c r="AA17" s="49">
        <v>10</v>
      </c>
      <c r="AB17">
        <v>10</v>
      </c>
      <c r="AC17">
        <v>70</v>
      </c>
    </row>
    <row r="18" spans="1:29" x14ac:dyDescent="0.25">
      <c r="A18" s="43">
        <v>2015</v>
      </c>
      <c r="B18" s="46">
        <v>10</v>
      </c>
      <c r="C18" s="47">
        <v>10</v>
      </c>
      <c r="D18" s="47"/>
      <c r="E18" s="47"/>
      <c r="F18" s="48">
        <v>10</v>
      </c>
      <c r="G18" s="48">
        <v>10</v>
      </c>
      <c r="H18" s="48"/>
      <c r="I18" s="48"/>
      <c r="J18" s="48"/>
      <c r="K18" s="48"/>
      <c r="L18" s="49"/>
      <c r="M18" s="49"/>
      <c r="N18" s="49"/>
      <c r="O18" s="49">
        <v>10</v>
      </c>
      <c r="P18" s="49">
        <v>10</v>
      </c>
      <c r="Q18">
        <v>10</v>
      </c>
      <c r="R18" s="49">
        <v>10</v>
      </c>
      <c r="S18">
        <v>80</v>
      </c>
      <c r="T18" s="46">
        <v>10</v>
      </c>
      <c r="U18" s="47">
        <v>10</v>
      </c>
      <c r="V18" s="45">
        <v>10</v>
      </c>
      <c r="W18" s="45">
        <v>10</v>
      </c>
      <c r="X18" s="49"/>
      <c r="Y18" s="49"/>
      <c r="Z18" s="49">
        <v>10</v>
      </c>
      <c r="AA18" s="49">
        <v>10</v>
      </c>
      <c r="AB18">
        <v>10</v>
      </c>
      <c r="AC18">
        <v>70</v>
      </c>
    </row>
    <row r="19" spans="1:29" x14ac:dyDescent="0.25">
      <c r="A19" s="43">
        <v>2016</v>
      </c>
      <c r="B19" s="46">
        <v>10</v>
      </c>
      <c r="C19" s="47"/>
      <c r="D19" s="47">
        <v>10</v>
      </c>
      <c r="E19" s="47">
        <v>10</v>
      </c>
      <c r="F19" s="48"/>
      <c r="G19" s="48"/>
      <c r="H19" s="48">
        <v>10</v>
      </c>
      <c r="I19" s="48">
        <v>10</v>
      </c>
      <c r="J19" s="48">
        <v>10</v>
      </c>
      <c r="K19" s="48">
        <v>10</v>
      </c>
      <c r="L19" s="49"/>
      <c r="M19" s="49"/>
      <c r="N19" s="49"/>
      <c r="O19" s="49"/>
      <c r="P19" s="49"/>
      <c r="Q19" s="49"/>
      <c r="R19" s="49"/>
      <c r="S19">
        <v>70</v>
      </c>
      <c r="AC19">
        <v>0</v>
      </c>
    </row>
    <row r="20" spans="1:29" x14ac:dyDescent="0.25">
      <c r="A20" s="43">
        <v>2017</v>
      </c>
      <c r="B20" s="46">
        <v>10</v>
      </c>
      <c r="C20" s="47"/>
      <c r="D20" s="47">
        <v>10</v>
      </c>
      <c r="E20" s="47">
        <v>10</v>
      </c>
      <c r="F20" s="48"/>
      <c r="G20" s="48"/>
      <c r="H20" s="48">
        <v>10</v>
      </c>
      <c r="I20" s="48">
        <v>10</v>
      </c>
      <c r="J20" s="48">
        <v>10</v>
      </c>
      <c r="K20" s="48">
        <v>10</v>
      </c>
      <c r="L20" s="49"/>
      <c r="M20" s="49"/>
      <c r="N20" s="49"/>
      <c r="O20" s="49"/>
      <c r="P20" s="49"/>
      <c r="Q20" s="49"/>
      <c r="R20" s="49"/>
      <c r="S20">
        <v>70</v>
      </c>
      <c r="AC20">
        <v>0</v>
      </c>
    </row>
    <row r="21" spans="1:29" x14ac:dyDescent="0.25">
      <c r="A21" s="43">
        <v>2018</v>
      </c>
      <c r="B21" s="46">
        <v>10</v>
      </c>
      <c r="C21" s="47"/>
      <c r="D21" s="47">
        <v>10</v>
      </c>
      <c r="E21" s="47">
        <v>10</v>
      </c>
      <c r="F21" s="48"/>
      <c r="G21" s="48"/>
      <c r="H21" s="48">
        <v>10</v>
      </c>
      <c r="I21" s="48">
        <v>10</v>
      </c>
      <c r="J21" s="48">
        <v>10</v>
      </c>
      <c r="K21" s="48">
        <v>10</v>
      </c>
      <c r="L21" s="49"/>
      <c r="M21" s="49"/>
      <c r="N21" s="49"/>
      <c r="O21" s="49"/>
      <c r="P21" s="49"/>
      <c r="Q21" s="49"/>
      <c r="R21" s="49"/>
      <c r="S21">
        <v>70</v>
      </c>
      <c r="AC21">
        <v>0</v>
      </c>
    </row>
    <row r="22" spans="1:29" x14ac:dyDescent="0.25">
      <c r="A22" s="43">
        <v>2019</v>
      </c>
      <c r="B22" s="46">
        <v>10</v>
      </c>
      <c r="C22" s="47"/>
      <c r="D22" s="47">
        <v>10</v>
      </c>
      <c r="E22" s="47">
        <v>10</v>
      </c>
      <c r="F22" s="48"/>
      <c r="G22" s="48"/>
      <c r="H22" s="48">
        <v>10</v>
      </c>
      <c r="I22" s="48">
        <v>10</v>
      </c>
      <c r="J22" s="48">
        <v>10</v>
      </c>
      <c r="K22" s="48">
        <v>10</v>
      </c>
      <c r="L22" s="49"/>
      <c r="M22" s="49"/>
      <c r="N22" s="49"/>
      <c r="O22" s="49"/>
      <c r="P22" s="49"/>
      <c r="Q22" s="49"/>
      <c r="R22" s="49"/>
      <c r="S22">
        <v>70</v>
      </c>
      <c r="AC22">
        <v>0</v>
      </c>
    </row>
    <row r="24" spans="1:29" x14ac:dyDescent="0.25">
      <c r="N24" t="s">
        <v>98</v>
      </c>
      <c r="O24" t="s">
        <v>99</v>
      </c>
      <c r="P24" t="s">
        <v>100</v>
      </c>
      <c r="Q24" t="s">
        <v>101</v>
      </c>
      <c r="X24" t="s">
        <v>98</v>
      </c>
      <c r="Y24" t="s">
        <v>99</v>
      </c>
      <c r="Z24" t="s">
        <v>100</v>
      </c>
      <c r="AA24" t="s">
        <v>101</v>
      </c>
    </row>
    <row r="25" spans="1:29" x14ac:dyDescent="0.25">
      <c r="M25">
        <v>2014</v>
      </c>
      <c r="N25">
        <v>2</v>
      </c>
      <c r="O25">
        <v>13</v>
      </c>
      <c r="P25">
        <v>3</v>
      </c>
      <c r="W25">
        <v>2014</v>
      </c>
      <c r="X25">
        <v>7</v>
      </c>
      <c r="Y25">
        <v>8</v>
      </c>
      <c r="Z25">
        <v>3</v>
      </c>
    </row>
    <row r="26" spans="1:29" x14ac:dyDescent="0.25">
      <c r="M26">
        <v>2015</v>
      </c>
      <c r="N26">
        <v>4</v>
      </c>
      <c r="O26">
        <v>13</v>
      </c>
      <c r="Q26">
        <v>1</v>
      </c>
      <c r="W26">
        <v>2015</v>
      </c>
      <c r="X26">
        <v>9</v>
      </c>
      <c r="Y26">
        <v>8</v>
      </c>
      <c r="AA26">
        <v>1</v>
      </c>
    </row>
  </sheetData>
  <mergeCells count="2">
    <mergeCell ref="A2:R2"/>
    <mergeCell ref="T2:AC2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50"/>
  <sheetViews>
    <sheetView topLeftCell="A21" workbookViewId="0">
      <selection activeCell="G32" sqref="G32"/>
    </sheetView>
  </sheetViews>
  <sheetFormatPr defaultRowHeight="15" x14ac:dyDescent="0.25"/>
  <sheetData>
    <row r="3" spans="1:6" x14ac:dyDescent="0.25">
      <c r="B3" t="s">
        <v>134</v>
      </c>
      <c r="C3" t="s">
        <v>135</v>
      </c>
      <c r="D3" t="s">
        <v>136</v>
      </c>
      <c r="E3" t="s">
        <v>137</v>
      </c>
      <c r="F3" t="s">
        <v>138</v>
      </c>
    </row>
    <row r="4" spans="1:6" x14ac:dyDescent="0.25">
      <c r="A4">
        <v>1973</v>
      </c>
      <c r="B4" s="81">
        <v>35.106382978723403</v>
      </c>
      <c r="C4" s="81"/>
      <c r="D4" s="81"/>
      <c r="E4" s="81"/>
      <c r="F4" s="81"/>
    </row>
    <row r="5" spans="1:6" x14ac:dyDescent="0.25">
      <c r="A5">
        <v>1974</v>
      </c>
      <c r="B5" s="81">
        <v>35.84905660377359</v>
      </c>
      <c r="C5" s="81"/>
      <c r="D5" s="81"/>
      <c r="E5" s="81"/>
      <c r="F5" s="81"/>
    </row>
    <row r="6" spans="1:6" x14ac:dyDescent="0.25">
      <c r="A6">
        <v>1975</v>
      </c>
      <c r="B6" s="81">
        <v>39.473684210526315</v>
      </c>
      <c r="C6" s="81"/>
      <c r="D6" s="81"/>
      <c r="E6" s="81"/>
      <c r="F6" s="81"/>
    </row>
    <row r="7" spans="1:6" x14ac:dyDescent="0.25">
      <c r="A7">
        <v>1976</v>
      </c>
      <c r="B7" s="81">
        <v>39.655172413793103</v>
      </c>
      <c r="C7" s="81"/>
      <c r="D7" s="81"/>
      <c r="E7" s="81"/>
      <c r="F7" s="81"/>
    </row>
    <row r="8" spans="1:6" x14ac:dyDescent="0.25">
      <c r="A8">
        <v>1977</v>
      </c>
      <c r="B8" s="81">
        <v>35.593220338983059</v>
      </c>
      <c r="C8" s="81"/>
      <c r="D8" s="81"/>
      <c r="E8" s="81"/>
      <c r="F8" s="81"/>
    </row>
    <row r="9" spans="1:6" x14ac:dyDescent="0.25">
      <c r="A9">
        <v>1978</v>
      </c>
      <c r="B9" s="81">
        <v>55.232558139534881</v>
      </c>
      <c r="C9" s="81">
        <v>9.3023255813953547</v>
      </c>
      <c r="D9" s="81"/>
      <c r="E9" s="81"/>
      <c r="F9" s="81"/>
    </row>
    <row r="10" spans="1:6" x14ac:dyDescent="0.25">
      <c r="A10">
        <v>1979</v>
      </c>
      <c r="B10" s="81">
        <v>52.571428571428569</v>
      </c>
      <c r="C10" s="81">
        <v>9.7142857142857189</v>
      </c>
      <c r="D10" s="81"/>
      <c r="E10" s="81"/>
      <c r="F10" s="81"/>
    </row>
    <row r="11" spans="1:6" x14ac:dyDescent="0.25">
      <c r="A11">
        <v>1980</v>
      </c>
      <c r="B11" s="81">
        <v>59.782608695652172</v>
      </c>
      <c r="C11" s="81">
        <v>7.0652173913043459</v>
      </c>
      <c r="D11" s="81"/>
      <c r="E11" s="81"/>
      <c r="F11" s="81"/>
    </row>
    <row r="12" spans="1:6" x14ac:dyDescent="0.25">
      <c r="A12">
        <v>1981</v>
      </c>
      <c r="B12" s="81">
        <v>66.844919786096256</v>
      </c>
      <c r="C12" s="81">
        <v>19.786096256684495</v>
      </c>
      <c r="D12" s="81"/>
      <c r="E12" s="81"/>
      <c r="F12" s="81"/>
    </row>
    <row r="13" spans="1:6" x14ac:dyDescent="0.25">
      <c r="A13">
        <v>1982</v>
      </c>
      <c r="B13" s="81">
        <v>66.183574879227052</v>
      </c>
      <c r="C13" s="81">
        <v>29.951690821256037</v>
      </c>
      <c r="D13" s="81">
        <v>2.8985507246376829</v>
      </c>
      <c r="E13" s="81"/>
      <c r="F13" s="81"/>
    </row>
    <row r="14" spans="1:6" x14ac:dyDescent="0.25">
      <c r="A14">
        <v>1983</v>
      </c>
      <c r="B14" s="81">
        <v>69.377990430622006</v>
      </c>
      <c r="C14" s="81">
        <v>28.229665071770338</v>
      </c>
      <c r="D14" s="81">
        <v>4.7846889952153138</v>
      </c>
      <c r="E14" s="81"/>
      <c r="F14" s="81"/>
    </row>
    <row r="15" spans="1:6" x14ac:dyDescent="0.25">
      <c r="A15">
        <v>1984</v>
      </c>
      <c r="B15" s="81">
        <v>66.824644549763036</v>
      </c>
      <c r="C15" s="81">
        <v>28.436018957345976</v>
      </c>
      <c r="D15" s="81">
        <v>3.3175355450236976</v>
      </c>
      <c r="E15" s="81"/>
      <c r="F15" s="81"/>
    </row>
    <row r="16" spans="1:6" x14ac:dyDescent="0.25">
      <c r="A16">
        <v>1985</v>
      </c>
      <c r="B16" s="81">
        <v>69.696969696969703</v>
      </c>
      <c r="C16" s="81">
        <v>30.808080808080806</v>
      </c>
      <c r="D16" s="81">
        <v>3.0303030303030276</v>
      </c>
      <c r="E16" s="81"/>
      <c r="F16" s="81"/>
    </row>
    <row r="17" spans="1:6" x14ac:dyDescent="0.25">
      <c r="A17">
        <v>1986</v>
      </c>
      <c r="B17" s="81">
        <v>67.821782178217816</v>
      </c>
      <c r="C17" s="81">
        <v>31.188118811881193</v>
      </c>
      <c r="D17" s="81">
        <v>8.9108910891089081</v>
      </c>
      <c r="E17" s="81"/>
      <c r="F17" s="81"/>
    </row>
    <row r="18" spans="1:6" x14ac:dyDescent="0.25">
      <c r="A18">
        <v>1987</v>
      </c>
      <c r="B18" s="81">
        <v>68.269230769230774</v>
      </c>
      <c r="C18" s="81">
        <v>29.326923076923073</v>
      </c>
      <c r="D18" s="81">
        <v>5.2884615384615419</v>
      </c>
      <c r="E18" s="81"/>
      <c r="F18" s="81"/>
    </row>
    <row r="19" spans="1:6" x14ac:dyDescent="0.25">
      <c r="A19">
        <v>1988</v>
      </c>
      <c r="B19" s="81">
        <v>68.20276497695852</v>
      </c>
      <c r="C19" s="81">
        <v>32.718894009216591</v>
      </c>
      <c r="D19" s="81">
        <v>3.686635944700456</v>
      </c>
      <c r="E19" s="81"/>
      <c r="F19" s="81"/>
    </row>
    <row r="20" spans="1:6" x14ac:dyDescent="0.25">
      <c r="A20">
        <v>1989</v>
      </c>
      <c r="B20" s="81">
        <v>68.981481481481495</v>
      </c>
      <c r="C20" s="81">
        <v>25.925925925925931</v>
      </c>
      <c r="D20" s="81">
        <v>0.46296296296296502</v>
      </c>
      <c r="E20" s="81"/>
      <c r="F20" s="81"/>
    </row>
    <row r="21" spans="1:6" x14ac:dyDescent="0.25">
      <c r="A21">
        <v>1990</v>
      </c>
      <c r="B21" s="81">
        <v>65.566037735849065</v>
      </c>
      <c r="C21" s="81">
        <v>24.528301886792448</v>
      </c>
      <c r="D21" s="81">
        <v>0.47169811320755262</v>
      </c>
      <c r="E21" s="81"/>
      <c r="F21" s="81"/>
    </row>
    <row r="22" spans="1:6" x14ac:dyDescent="0.25">
      <c r="A22">
        <v>1991</v>
      </c>
      <c r="B22" s="81">
        <v>64.761904761904759</v>
      </c>
      <c r="C22" s="81">
        <v>25.238095238095237</v>
      </c>
      <c r="D22" s="81">
        <v>0</v>
      </c>
      <c r="E22" s="81"/>
      <c r="F22" s="81"/>
    </row>
    <row r="23" spans="1:6" x14ac:dyDescent="0.25">
      <c r="A23">
        <v>1992</v>
      </c>
      <c r="B23" s="81">
        <v>67.757009345794401</v>
      </c>
      <c r="C23" s="81">
        <v>24.766355140186914</v>
      </c>
      <c r="D23" s="81">
        <v>0.93457943925233655</v>
      </c>
      <c r="E23" s="81"/>
      <c r="F23" s="81"/>
    </row>
    <row r="24" spans="1:6" x14ac:dyDescent="0.25">
      <c r="A24">
        <v>1993</v>
      </c>
      <c r="B24" s="81">
        <v>69.767441860465112</v>
      </c>
      <c r="C24" s="81">
        <v>26.511627906976742</v>
      </c>
      <c r="D24" s="81">
        <v>2.3255813953488413</v>
      </c>
      <c r="E24" s="81"/>
      <c r="F24" s="81"/>
    </row>
    <row r="25" spans="1:6" x14ac:dyDescent="0.25">
      <c r="A25">
        <v>1994</v>
      </c>
      <c r="B25" s="81">
        <v>71.359223300970882</v>
      </c>
      <c r="C25" s="81">
        <v>31.553398058252423</v>
      </c>
      <c r="D25" s="81">
        <v>0.97087378640776656</v>
      </c>
      <c r="E25" s="81"/>
      <c r="F25" s="81"/>
    </row>
    <row r="26" spans="1:6" x14ac:dyDescent="0.25">
      <c r="A26">
        <v>1995</v>
      </c>
      <c r="B26" s="81">
        <v>68.292682926829258</v>
      </c>
      <c r="C26" s="81">
        <v>21.463414634146339</v>
      </c>
      <c r="D26" s="81">
        <v>3.9024390243902474</v>
      </c>
      <c r="E26" s="81"/>
      <c r="F26" s="81"/>
    </row>
    <row r="27" spans="1:6" x14ac:dyDescent="0.25">
      <c r="A27">
        <v>1996</v>
      </c>
      <c r="B27" s="81">
        <v>65.853658536585357</v>
      </c>
      <c r="C27" s="81">
        <v>22.926829268292682</v>
      </c>
      <c r="D27" s="81">
        <v>4.8780487804878092</v>
      </c>
      <c r="E27" s="81"/>
      <c r="F27" s="81"/>
    </row>
    <row r="28" spans="1:6" x14ac:dyDescent="0.25">
      <c r="A28">
        <v>1997</v>
      </c>
      <c r="B28" s="81">
        <v>61.53846153846154</v>
      </c>
      <c r="C28" s="81">
        <v>24.615384615384617</v>
      </c>
      <c r="D28" s="81">
        <v>2.5641025641025661</v>
      </c>
      <c r="E28" s="81"/>
      <c r="F28" s="81"/>
    </row>
    <row r="29" spans="1:6" x14ac:dyDescent="0.25">
      <c r="A29">
        <v>1998</v>
      </c>
      <c r="B29" s="81">
        <v>61.497326203208559</v>
      </c>
      <c r="C29" s="81">
        <v>27.27272727272727</v>
      </c>
      <c r="D29" s="81">
        <v>0.53475935828877219</v>
      </c>
      <c r="E29" s="81"/>
      <c r="F29" s="81"/>
    </row>
    <row r="30" spans="1:6" x14ac:dyDescent="0.25">
      <c r="A30">
        <v>1999</v>
      </c>
      <c r="B30" s="81">
        <v>56.983240223463682</v>
      </c>
      <c r="C30" s="81">
        <v>28.491620111731841</v>
      </c>
      <c r="D30" s="81">
        <v>3.3519553072625663</v>
      </c>
      <c r="E30" s="81"/>
      <c r="F30" s="81"/>
    </row>
    <row r="31" spans="1:6" x14ac:dyDescent="0.25">
      <c r="A31">
        <v>2000</v>
      </c>
      <c r="B31" s="81">
        <v>59.649122807017548</v>
      </c>
      <c r="C31" s="81">
        <v>30.994152046783629</v>
      </c>
      <c r="D31" s="81">
        <v>8.1871345029239766</v>
      </c>
      <c r="E31" s="81">
        <v>2.3391812865497075</v>
      </c>
      <c r="F31" s="81"/>
    </row>
    <row r="32" spans="1:6" x14ac:dyDescent="0.25">
      <c r="A32">
        <v>2001</v>
      </c>
      <c r="B32" s="81">
        <v>67</v>
      </c>
      <c r="C32" s="81">
        <v>32.999999999999993</v>
      </c>
      <c r="D32" s="81">
        <v>15.000000000000002</v>
      </c>
      <c r="E32" s="81">
        <v>6.4999999999999947</v>
      </c>
      <c r="F32" s="81"/>
    </row>
    <row r="33" spans="1:6" x14ac:dyDescent="0.25">
      <c r="A33">
        <v>2002</v>
      </c>
      <c r="B33" s="81">
        <v>67.171717171717177</v>
      </c>
      <c r="C33" s="81">
        <v>25.252525252525249</v>
      </c>
      <c r="D33" s="81">
        <v>8.5858585858585847</v>
      </c>
      <c r="E33" s="81">
        <v>6.0606060606060552</v>
      </c>
      <c r="F33" s="81"/>
    </row>
    <row r="34" spans="1:6" x14ac:dyDescent="0.25">
      <c r="A34">
        <v>2003</v>
      </c>
      <c r="B34" s="81">
        <v>64.893617021276597</v>
      </c>
      <c r="C34" s="81">
        <v>22.340425531914899</v>
      </c>
      <c r="D34" s="81">
        <v>7.4468085106383031</v>
      </c>
      <c r="E34" s="81">
        <v>1.0638297872340385</v>
      </c>
      <c r="F34" s="81"/>
    </row>
    <row r="35" spans="1:6" x14ac:dyDescent="0.25">
      <c r="A35">
        <v>2004</v>
      </c>
      <c r="B35" s="81">
        <v>66.666666666666671</v>
      </c>
      <c r="C35" s="81">
        <v>22.564102564102562</v>
      </c>
      <c r="D35" s="81">
        <v>9.2307692307692317</v>
      </c>
      <c r="E35" s="81">
        <v>3.5897435897435881</v>
      </c>
      <c r="F35" s="81"/>
    </row>
    <row r="36" spans="1:6" x14ac:dyDescent="0.25">
      <c r="A36">
        <v>2005</v>
      </c>
      <c r="B36" s="81">
        <v>66.666666666666671</v>
      </c>
      <c r="C36" s="81">
        <v>21.354166666666664</v>
      </c>
      <c r="D36" s="81">
        <v>9.8958333333333375</v>
      </c>
      <c r="E36" s="81">
        <v>4.6875</v>
      </c>
      <c r="F36" s="81"/>
    </row>
    <row r="37" spans="1:6" x14ac:dyDescent="0.25">
      <c r="A37">
        <v>2006</v>
      </c>
      <c r="B37" s="81">
        <v>67.708333333333329</v>
      </c>
      <c r="C37" s="81">
        <v>26.041666666666664</v>
      </c>
      <c r="D37" s="81">
        <v>8.3333333333333375</v>
      </c>
      <c r="E37" s="81">
        <v>6.7708333333333375</v>
      </c>
      <c r="F37" s="81"/>
    </row>
    <row r="38" spans="1:6" x14ac:dyDescent="0.25">
      <c r="A38">
        <v>2007</v>
      </c>
      <c r="B38" s="81">
        <v>72.139303482587053</v>
      </c>
      <c r="C38" s="81">
        <v>33.830845771144283</v>
      </c>
      <c r="D38" s="81">
        <v>18.905472636815922</v>
      </c>
      <c r="E38" s="81">
        <v>7.4626865671641784</v>
      </c>
      <c r="F38" s="81"/>
    </row>
    <row r="39" spans="1:6" x14ac:dyDescent="0.25">
      <c r="A39">
        <v>2008</v>
      </c>
      <c r="B39" s="81">
        <v>74.038461538461547</v>
      </c>
      <c r="C39" s="81">
        <v>36.53846153846154</v>
      </c>
      <c r="D39" s="81">
        <v>21.634615384615387</v>
      </c>
      <c r="E39" s="81">
        <v>11.538461538461542</v>
      </c>
      <c r="F39" s="81"/>
    </row>
    <row r="40" spans="1:6" x14ac:dyDescent="0.25">
      <c r="A40">
        <v>2009</v>
      </c>
      <c r="B40" s="81">
        <v>73.91304347826086</v>
      </c>
      <c r="C40" s="81">
        <v>36.231884057971023</v>
      </c>
      <c r="D40" s="81">
        <v>19.806763285024154</v>
      </c>
      <c r="E40" s="81">
        <v>12.077294685990337</v>
      </c>
      <c r="F40" s="81">
        <v>0.96618357487923134</v>
      </c>
    </row>
    <row r="41" spans="1:6" x14ac:dyDescent="0.25">
      <c r="A41">
        <v>2010</v>
      </c>
      <c r="B41" s="81">
        <v>74.519230769230774</v>
      </c>
      <c r="C41" s="81">
        <v>36.057692307692314</v>
      </c>
      <c r="D41" s="81">
        <v>21.634615384615387</v>
      </c>
      <c r="E41" s="81">
        <v>16.826923076923073</v>
      </c>
      <c r="F41" s="81">
        <v>2.4038461538461564</v>
      </c>
    </row>
    <row r="42" spans="1:6" x14ac:dyDescent="0.25">
      <c r="A42">
        <v>2011</v>
      </c>
      <c r="B42" s="81">
        <v>75.714285714285708</v>
      </c>
      <c r="C42" s="81">
        <v>33.333333333333336</v>
      </c>
      <c r="D42" s="81">
        <v>25.714285714285712</v>
      </c>
      <c r="E42" s="81">
        <v>17.142857142857139</v>
      </c>
      <c r="F42" s="81">
        <v>3.3333333333333326</v>
      </c>
    </row>
    <row r="43" spans="1:6" x14ac:dyDescent="0.25">
      <c r="A43">
        <v>2012</v>
      </c>
      <c r="B43" s="81">
        <v>78.301886792452819</v>
      </c>
      <c r="C43" s="81">
        <v>34.905660377358494</v>
      </c>
      <c r="D43" s="81">
        <v>29.24528301886793</v>
      </c>
      <c r="E43" s="81">
        <v>15.094339622641506</v>
      </c>
      <c r="F43" s="81">
        <v>3.7735849056603765</v>
      </c>
    </row>
    <row r="44" spans="1:6" x14ac:dyDescent="0.25">
      <c r="A44">
        <v>2013</v>
      </c>
      <c r="B44" s="81">
        <v>80.568720379146924</v>
      </c>
      <c r="C44" s="81">
        <v>35.071090047393362</v>
      </c>
      <c r="D44" s="81">
        <v>27.014218009478675</v>
      </c>
      <c r="E44" s="81">
        <v>12.796208530805686</v>
      </c>
      <c r="F44" s="81">
        <v>2.3696682464454999</v>
      </c>
    </row>
    <row r="45" spans="1:6" x14ac:dyDescent="0.25">
      <c r="A45">
        <v>2014</v>
      </c>
      <c r="B45" s="81">
        <v>80.975609756097569</v>
      </c>
      <c r="C45" s="81">
        <v>62.926829268292686</v>
      </c>
      <c r="D45" s="81">
        <v>25.853658536585368</v>
      </c>
      <c r="E45" s="81">
        <v>10.73170731707317</v>
      </c>
      <c r="F45" s="81">
        <v>2.4390243902439046</v>
      </c>
    </row>
    <row r="46" spans="1:6" x14ac:dyDescent="0.25">
      <c r="A46">
        <v>2015</v>
      </c>
      <c r="B46" s="81">
        <v>80.29556650246306</v>
      </c>
      <c r="C46" s="81">
        <v>63.054187192118228</v>
      </c>
      <c r="D46" s="81">
        <v>28.571428571428569</v>
      </c>
      <c r="E46" s="81">
        <v>10.837438423645319</v>
      </c>
      <c r="F46" s="81">
        <v>6.4039408866995107</v>
      </c>
    </row>
    <row r="47" spans="1:6" x14ac:dyDescent="0.25">
      <c r="A47">
        <v>2016</v>
      </c>
      <c r="B47" s="81">
        <v>81.147540983606561</v>
      </c>
      <c r="C47" s="81">
        <v>68.852459016393439</v>
      </c>
      <c r="D47" s="81">
        <v>47.131147540983612</v>
      </c>
      <c r="E47" s="81">
        <v>29.508196721311474</v>
      </c>
      <c r="F47" s="81">
        <v>19.672131147540984</v>
      </c>
    </row>
    <row r="48" spans="1:6" x14ac:dyDescent="0.25">
      <c r="A48">
        <v>2017</v>
      </c>
      <c r="B48" s="81">
        <v>80.341880341880341</v>
      </c>
      <c r="C48" s="81">
        <v>67.521367521367523</v>
      </c>
      <c r="D48" s="81">
        <v>43.589743589743591</v>
      </c>
      <c r="E48" s="81">
        <v>31.196581196581196</v>
      </c>
      <c r="F48" s="81">
        <v>19.658119658119656</v>
      </c>
    </row>
    <row r="49" spans="1:6" x14ac:dyDescent="0.25">
      <c r="A49">
        <v>2018</v>
      </c>
      <c r="B49" s="81">
        <v>81.623931623931625</v>
      </c>
      <c r="C49" s="81">
        <v>67.094017094017104</v>
      </c>
      <c r="D49" s="81">
        <v>42.73504273504274</v>
      </c>
      <c r="E49" s="81">
        <v>35.042735042735039</v>
      </c>
      <c r="F49" s="81">
        <v>22.222222222222221</v>
      </c>
    </row>
    <row r="50" spans="1:6" x14ac:dyDescent="0.25">
      <c r="A50">
        <v>2019</v>
      </c>
      <c r="B50" s="81">
        <v>85.840707964601776</v>
      </c>
      <c r="C50" s="81">
        <v>67.25663716814158</v>
      </c>
      <c r="D50" s="81">
        <v>44.690265486725664</v>
      </c>
      <c r="E50" s="81">
        <v>33.62831858407079</v>
      </c>
      <c r="F50" s="81">
        <v>23.008849557522126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B&amp;D League 1973 - 2019</vt:lpstr>
      <vt:lpstr>Sheet1</vt:lpstr>
      <vt:lpstr>Sheet2</vt:lpstr>
    </vt:vector>
  </TitlesOfParts>
  <Company>Integra Schools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 Woodworth</dc:creator>
  <cp:lastModifiedBy>Jamie Woodworth</cp:lastModifiedBy>
  <dcterms:created xsi:type="dcterms:W3CDTF">2019-10-13T19:23:21Z</dcterms:created>
  <dcterms:modified xsi:type="dcterms:W3CDTF">2021-03-03T11:45:32Z</dcterms:modified>
</cp:coreProperties>
</file>